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linkmobile-my.sharepoint.com/personal/tom_rogn_linkmobility_com/Documents/Documents/3Q23/"/>
    </mc:Choice>
  </mc:AlternateContent>
  <xr:revisionPtr revIDLastSave="0" documentId="8_{6802E04D-ACAA-41FB-B7EB-BAF2328FAA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nL" sheetId="1" r:id="rId1"/>
    <sheet name="BS" sheetId="6" r:id="rId2"/>
    <sheet name="CF" sheetId="5" r:id="rId3"/>
    <sheet name="Segment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14" i="1"/>
  <c r="G14" i="1"/>
  <c r="F14" i="1"/>
  <c r="G7" i="1"/>
  <c r="F7" i="1"/>
  <c r="D14" i="1"/>
  <c r="E14" i="1"/>
  <c r="E7" i="1"/>
  <c r="D7" i="1"/>
  <c r="G38" i="1" l="1"/>
  <c r="H39" i="5" l="1"/>
  <c r="H41" i="5" s="1"/>
  <c r="H19" i="6"/>
  <c r="H24" i="6"/>
  <c r="H7" i="1"/>
  <c r="H38" i="1"/>
  <c r="H14" i="1"/>
  <c r="J14" i="1" l="1"/>
  <c r="J7" i="1"/>
  <c r="B14" i="1" l="1"/>
  <c r="B7" i="1"/>
  <c r="J38" i="1" l="1"/>
</calcChain>
</file>

<file path=xl/sharedStrings.xml><?xml version="1.0" encoding="utf-8"?>
<sst xmlns="http://schemas.openxmlformats.org/spreadsheetml/2006/main" count="151" uniqueCount="105">
  <si>
    <t>Global Messaging</t>
  </si>
  <si>
    <t>Northern Europe</t>
  </si>
  <si>
    <t>Central Europe</t>
  </si>
  <si>
    <t>Western Europe</t>
  </si>
  <si>
    <t>REVENUE</t>
  </si>
  <si>
    <t>Total</t>
  </si>
  <si>
    <t>Gross profit</t>
  </si>
  <si>
    <t>Adj. EBITDA</t>
  </si>
  <si>
    <t>EBITDA</t>
  </si>
  <si>
    <t>Group OPEX</t>
  </si>
  <si>
    <t>Total operating revenue</t>
  </si>
  <si>
    <t>Direct cost of services rendered</t>
  </si>
  <si>
    <t>Payroll and related expenses</t>
  </si>
  <si>
    <t>Other operating expenses</t>
  </si>
  <si>
    <t>Adjusted EBITDA</t>
  </si>
  <si>
    <t>Assets</t>
  </si>
  <si>
    <t>Non-current assets</t>
  </si>
  <si>
    <t>Current assets</t>
  </si>
  <si>
    <t>Equity &amp; Liabilities</t>
  </si>
  <si>
    <t>Shareholders equity</t>
  </si>
  <si>
    <t>Long-term liabilities</t>
  </si>
  <si>
    <t>Short-term liabilities:</t>
  </si>
  <si>
    <t>Share based compensation</t>
  </si>
  <si>
    <t>Expenses related to acquisitions</t>
  </si>
  <si>
    <t>Operating profit (loss)</t>
  </si>
  <si>
    <t>Profit (loss) for the period</t>
  </si>
  <si>
    <t>Net currency exchange gains (losses)</t>
  </si>
  <si>
    <t>Net interest expenses</t>
  </si>
  <si>
    <t>Net other financial expenses</t>
  </si>
  <si>
    <t>Restructuring cost</t>
  </si>
  <si>
    <t>Profit (loss) before income tax</t>
  </si>
  <si>
    <t>Income tax</t>
  </si>
  <si>
    <t>(Loss) profit attributable to:</t>
  </si>
  <si>
    <t>Owners of the company</t>
  </si>
  <si>
    <t>Earnings per share (NOK/share):</t>
  </si>
  <si>
    <t>(Loss) earnings per share (NOK/share):</t>
  </si>
  <si>
    <t>Diluted (loss) earnings per share</t>
  </si>
  <si>
    <t>Adjustments for:</t>
  </si>
  <si>
    <t>Employee benefit - share based payments</t>
  </si>
  <si>
    <t>Net cash flows from investing activities</t>
  </si>
  <si>
    <t>Net increase (decrease) in cash and cash equivalents</t>
  </si>
  <si>
    <t>Effect of foreign exchange rate changes</t>
  </si>
  <si>
    <t>Other intangible assets</t>
  </si>
  <si>
    <t>Right-of-use-assets</t>
  </si>
  <si>
    <t>Equipment and fixtures</t>
  </si>
  <si>
    <t>Deferred tax assets</t>
  </si>
  <si>
    <t>Goodwill</t>
  </si>
  <si>
    <t>Trade and other receivables</t>
  </si>
  <si>
    <t>Total assets</t>
  </si>
  <si>
    <t>Long-term borrowings</t>
  </si>
  <si>
    <t>Deferred tax liabilities</t>
  </si>
  <si>
    <t>Total non-current liabilities</t>
  </si>
  <si>
    <t>Tax payable</t>
  </si>
  <si>
    <t>Total current liabilities</t>
  </si>
  <si>
    <t>Total liabilities and equity</t>
  </si>
  <si>
    <t>Cash and cash equivalents</t>
  </si>
  <si>
    <t>Total equity</t>
  </si>
  <si>
    <t>Trade and other payables</t>
  </si>
  <si>
    <t>Total liabilities</t>
  </si>
  <si>
    <t>Net financial income (expense)</t>
  </si>
  <si>
    <t>Other non-current assets</t>
  </si>
  <si>
    <t>Lease liabilities</t>
  </si>
  <si>
    <t>Other long-term liabilities</t>
  </si>
  <si>
    <t>Short-term borrowings</t>
  </si>
  <si>
    <t>Purchase price adjustment subsidiary</t>
  </si>
  <si>
    <t>Disposal of subsidiary</t>
  </si>
  <si>
    <t>Q1'22</t>
  </si>
  <si>
    <t>2022</t>
  </si>
  <si>
    <t>Q2'22</t>
  </si>
  <si>
    <t>Q3'22</t>
  </si>
  <si>
    <t>Depreciation and amortization</t>
  </si>
  <si>
    <t>Impairment of intangible assets and goodwill</t>
  </si>
  <si>
    <t>Q4'22</t>
  </si>
  <si>
    <t>Q1'23</t>
  </si>
  <si>
    <t>Q2'23</t>
  </si>
  <si>
    <t>LINK Mobility</t>
  </si>
  <si>
    <t>Amounts in Thousands NOK</t>
  </si>
  <si>
    <t>Income statement</t>
  </si>
  <si>
    <t>Financial position</t>
  </si>
  <si>
    <t xml:space="preserve">LINK Mobility </t>
  </si>
  <si>
    <t>Cash flow statement</t>
  </si>
  <si>
    <t>Net cash flows from operating activities</t>
  </si>
  <si>
    <t>Profit before income tax</t>
  </si>
  <si>
    <t>Taxes paid</t>
  </si>
  <si>
    <t>Finance income (expense)</t>
  </si>
  <si>
    <t>Net losses (gains) from disposals</t>
  </si>
  <si>
    <t>Change in other provisions</t>
  </si>
  <si>
    <t>Change in trade and other receivables</t>
  </si>
  <si>
    <t>Change in trade and other payables</t>
  </si>
  <si>
    <t>Payment for equipment and fixtures</t>
  </si>
  <si>
    <t>Payment for intangible assets</t>
  </si>
  <si>
    <t>Payment for acquisition of subsidiary, net of cash acquired</t>
  </si>
  <si>
    <t>Proceeds on issue of shares</t>
  </si>
  <si>
    <t>Repayment of equity</t>
  </si>
  <si>
    <t>Proceeds from borrowings</t>
  </si>
  <si>
    <t>Repayment of borrowings</t>
  </si>
  <si>
    <t>Interest paid</t>
  </si>
  <si>
    <t>Principal elements of lease payments</t>
  </si>
  <si>
    <t>Net cash flows from financing activities</t>
  </si>
  <si>
    <t>Cash and equivalents at beginning of period</t>
  </si>
  <si>
    <t>Cash and equivalents at end of the period</t>
  </si>
  <si>
    <t>Segment reporting</t>
  </si>
  <si>
    <t>Profit (loss) from continuing operations</t>
  </si>
  <si>
    <t>Profit (loss) from discontinued operations</t>
  </si>
  <si>
    <t>Q3'23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</si>
</sst>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_ ;_ * \-#,##0_ ;_ * &quot;-&quot;??_ ;_ @_ "/>
    <numFmt numFmtId="165" formatCode="#,##0_ ;\-#,##0\ "/>
    <numFmt numFmtId="166" formatCode="0.000"/>
    <numFmt numFmtId="167" formatCode="#,##0.000"/>
    <numFmt numFmtId="168" formatCode="0.0\ %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B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</cellStyleXfs>
  <cellXfs count="68">
    <xf numFmtId="0" fontId="0" fillId="0" borderId="0" xfId="0"/>
    <xf numFmtId="3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9" fillId="3" borderId="0" xfId="3" applyFont="1" applyFill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/>
    <xf numFmtId="165" fontId="5" fillId="0" borderId="0" xfId="0" applyNumberFormat="1" applyFo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4" borderId="0" xfId="0" applyFont="1" applyFill="1"/>
    <xf numFmtId="3" fontId="6" fillId="4" borderId="0" xfId="0" applyNumberFormat="1" applyFont="1" applyFill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4" fillId="3" borderId="0" xfId="3" applyFont="1" applyFill="1"/>
    <xf numFmtId="164" fontId="5" fillId="3" borderId="0" xfId="2" applyNumberFormat="1" applyFont="1" applyFill="1" applyBorder="1"/>
    <xf numFmtId="165" fontId="5" fillId="3" borderId="0" xfId="2" applyNumberFormat="1" applyFont="1" applyFill="1" applyBorder="1"/>
    <xf numFmtId="3" fontId="5" fillId="0" borderId="0" xfId="0" applyNumberFormat="1" applyFont="1"/>
    <xf numFmtId="0" fontId="15" fillId="3" borderId="0" xfId="3" applyFont="1" applyFill="1"/>
    <xf numFmtId="2" fontId="5" fillId="0" borderId="0" xfId="0" applyNumberFormat="1" applyFont="1"/>
    <xf numFmtId="164" fontId="6" fillId="0" borderId="0" xfId="2" applyNumberFormat="1" applyFont="1" applyFill="1" applyBorder="1"/>
    <xf numFmtId="164" fontId="6" fillId="3" borderId="0" xfId="2" applyNumberFormat="1" applyFont="1" applyFill="1" applyBorder="1"/>
    <xf numFmtId="164" fontId="6" fillId="0" borderId="0" xfId="0" applyNumberFormat="1" applyFont="1"/>
    <xf numFmtId="0" fontId="15" fillId="3" borderId="0" xfId="3" applyFont="1" applyFill="1" applyAlignment="1">
      <alignment horizontal="left"/>
    </xf>
    <xf numFmtId="0" fontId="6" fillId="0" borderId="0" xfId="0" applyFont="1" applyAlignment="1">
      <alignment horizontal="left"/>
    </xf>
    <xf numFmtId="164" fontId="0" fillId="0" borderId="0" xfId="0" applyNumberFormat="1"/>
    <xf numFmtId="166" fontId="0" fillId="0" borderId="0" xfId="0" applyNumberFormat="1"/>
    <xf numFmtId="165" fontId="16" fillId="0" borderId="0" xfId="0" applyNumberFormat="1" applyFont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5" fillId="3" borderId="0" xfId="0" applyFont="1" applyFill="1"/>
    <xf numFmtId="3" fontId="5" fillId="3" borderId="0" xfId="0" applyNumberFormat="1" applyFont="1" applyFill="1" applyAlignment="1">
      <alignment horizontal="right"/>
    </xf>
    <xf numFmtId="0" fontId="18" fillId="0" borderId="0" xfId="0" applyFont="1" applyAlignment="1">
      <alignment horizontal="left"/>
    </xf>
    <xf numFmtId="0" fontId="17" fillId="2" borderId="0" xfId="0" quotePrefix="1" applyFont="1" applyFill="1"/>
    <xf numFmtId="0" fontId="17" fillId="2" borderId="0" xfId="0" quotePrefix="1" applyFont="1" applyFill="1" applyAlignment="1">
      <alignment horizontal="right"/>
    </xf>
    <xf numFmtId="164" fontId="5" fillId="0" borderId="0" xfId="4" applyNumberFormat="1" applyFont="1" applyBorder="1"/>
    <xf numFmtId="0" fontId="15" fillId="4" borderId="0" xfId="3" applyFont="1" applyFill="1"/>
    <xf numFmtId="164" fontId="6" fillId="4" borderId="0" xfId="2" applyNumberFormat="1" applyFont="1" applyFill="1" applyBorder="1"/>
    <xf numFmtId="164" fontId="6" fillId="5" borderId="0" xfId="2" applyNumberFormat="1" applyFont="1" applyFill="1" applyBorder="1"/>
    <xf numFmtId="3" fontId="6" fillId="4" borderId="0" xfId="0" applyNumberFormat="1" applyFont="1" applyFill="1" applyAlignment="1">
      <alignment horizontal="left"/>
    </xf>
    <xf numFmtId="0" fontId="2" fillId="3" borderId="0" xfId="0" applyFont="1" applyFill="1"/>
    <xf numFmtId="0" fontId="17" fillId="3" borderId="0" xfId="0" quotePrefix="1" applyFont="1" applyFill="1"/>
    <xf numFmtId="164" fontId="5" fillId="3" borderId="0" xfId="0" applyNumberFormat="1" applyFont="1" applyFill="1"/>
    <xf numFmtId="0" fontId="0" fillId="3" borderId="0" xfId="0" applyFill="1"/>
    <xf numFmtId="0" fontId="17" fillId="2" borderId="0" xfId="0" quotePrefix="1" applyFont="1" applyFill="1" applyAlignment="1">
      <alignment horizontal="left"/>
    </xf>
    <xf numFmtId="0" fontId="10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164" fontId="0" fillId="3" borderId="0" xfId="0" applyNumberFormat="1" applyFill="1"/>
    <xf numFmtId="164" fontId="16" fillId="3" borderId="0" xfId="2" applyNumberFormat="1" applyFont="1" applyFill="1" applyBorder="1"/>
    <xf numFmtId="3" fontId="6" fillId="3" borderId="0" xfId="0" applyNumberFormat="1" applyFont="1" applyFill="1" applyAlignment="1">
      <alignment horizontal="right"/>
    </xf>
    <xf numFmtId="3" fontId="0" fillId="3" borderId="0" xfId="0" applyNumberFormat="1" applyFill="1"/>
    <xf numFmtId="167" fontId="0" fillId="0" borderId="0" xfId="0" applyNumberFormat="1"/>
    <xf numFmtId="167" fontId="5" fillId="0" borderId="0" xfId="0" applyNumberFormat="1" applyFont="1"/>
    <xf numFmtId="0" fontId="19" fillId="3" borderId="0" xfId="0" applyFont="1" applyFill="1" applyAlignment="1">
      <alignment horizontal="center"/>
    </xf>
    <xf numFmtId="168" fontId="0" fillId="0" borderId="0" xfId="4" applyNumberFormat="1" applyFont="1"/>
    <xf numFmtId="168" fontId="0" fillId="0" borderId="0" xfId="0" applyNumberFormat="1"/>
    <xf numFmtId="0" fontId="17" fillId="3" borderId="0" xfId="0" quotePrefix="1" applyFont="1" applyFill="1" applyAlignment="1">
      <alignment horizontal="right"/>
    </xf>
  </cellXfs>
  <cellStyles count="5">
    <cellStyle name="Comma" xfId="2" builtinId="3"/>
    <cellStyle name="Comma 7" xfId="1" xr:uid="{C2DB8A3B-B689-4911-977A-86362F356D00}"/>
    <cellStyle name="Normal" xfId="0" builtinId="0"/>
    <cellStyle name="Normal 4" xfId="3" xr:uid="{AC7A327C-8A5A-4ECB-886C-EB9B262BE761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44"/>
  <sheetViews>
    <sheetView showGridLines="0" tabSelected="1" workbookViewId="0"/>
  </sheetViews>
  <sheetFormatPr defaultColWidth="8.88671875" defaultRowHeight="14.4" x14ac:dyDescent="0.3"/>
  <cols>
    <col min="1" max="1" width="44.44140625" customWidth="1"/>
    <col min="2" max="8" width="10.33203125" bestFit="1" customWidth="1"/>
    <col min="10" max="10" width="10.33203125" bestFit="1" customWidth="1"/>
    <col min="11" max="11" width="10.5546875" customWidth="1"/>
  </cols>
  <sheetData>
    <row r="1" spans="1:74" s="3" customFormat="1" ht="23.4" x14ac:dyDescent="0.45">
      <c r="A1" s="42" t="s">
        <v>75</v>
      </c>
      <c r="B1" s="2"/>
      <c r="C1" s="2"/>
      <c r="D1" s="2"/>
      <c r="E1" s="2"/>
      <c r="F1" s="2"/>
      <c r="G1" s="2"/>
      <c r="H1" s="2"/>
      <c r="J1" s="2"/>
    </row>
    <row r="2" spans="1:74" s="3" customFormat="1" ht="15.6" x14ac:dyDescent="0.3"/>
    <row r="3" spans="1:74" s="3" customFormat="1" ht="15.6" x14ac:dyDescent="0.3">
      <c r="A3" s="3" t="s">
        <v>76</v>
      </c>
    </row>
    <row r="4" spans="1:74" s="3" customFormat="1" ht="15.6" x14ac:dyDescent="0.3">
      <c r="A4" s="54" t="s">
        <v>77</v>
      </c>
      <c r="B4" s="44" t="s">
        <v>66</v>
      </c>
      <c r="C4" s="44" t="s">
        <v>68</v>
      </c>
      <c r="D4" s="44" t="s">
        <v>69</v>
      </c>
      <c r="E4" s="44" t="s">
        <v>72</v>
      </c>
      <c r="F4" s="44" t="s">
        <v>73</v>
      </c>
      <c r="G4" s="44" t="s">
        <v>74</v>
      </c>
      <c r="H4" s="44" t="s">
        <v>104</v>
      </c>
      <c r="J4" s="44">
        <v>2022</v>
      </c>
    </row>
    <row r="5" spans="1:74" s="3" customFormat="1" ht="15.6" x14ac:dyDescent="0.3">
      <c r="A5" s="6" t="s">
        <v>4</v>
      </c>
      <c r="B5" s="5"/>
      <c r="C5" s="5"/>
      <c r="D5" s="5"/>
      <c r="E5" s="5"/>
      <c r="F5" s="5"/>
      <c r="G5" s="5"/>
      <c r="H5" s="5"/>
      <c r="J5" s="5"/>
    </row>
    <row r="6" spans="1:74" s="5" customFormat="1" ht="13.8" x14ac:dyDescent="0.3">
      <c r="A6" s="24" t="s">
        <v>10</v>
      </c>
      <c r="B6" s="25">
        <v>1131822.7287913107</v>
      </c>
      <c r="C6" s="25">
        <v>1130225.6343077207</v>
      </c>
      <c r="D6" s="25">
        <v>1229035.5786471951</v>
      </c>
      <c r="E6" s="25">
        <v>1422656.477071031</v>
      </c>
      <c r="F6" s="25">
        <v>1332672.1618586655</v>
      </c>
      <c r="G6" s="25">
        <v>1556999.8349996484</v>
      </c>
      <c r="H6" s="25">
        <v>1596632.9244334805</v>
      </c>
      <c r="I6" s="45"/>
      <c r="J6" s="25">
        <v>4913740.4188172575</v>
      </c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</row>
    <row r="7" spans="1:74" s="5" customFormat="1" ht="13.8" x14ac:dyDescent="0.3">
      <c r="A7" s="24" t="s">
        <v>11</v>
      </c>
      <c r="B7" s="25">
        <f t="shared" ref="B7:G7" si="0">B8-B6</f>
        <v>-847494.96663901093</v>
      </c>
      <c r="C7" s="25">
        <f t="shared" si="0"/>
        <v>-855603.75226939749</v>
      </c>
      <c r="D7" s="25">
        <f t="shared" si="0"/>
        <v>-959150.83797791484</v>
      </c>
      <c r="E7" s="25">
        <f t="shared" si="0"/>
        <v>-1113216.0798008454</v>
      </c>
      <c r="F7" s="25">
        <f t="shared" si="0"/>
        <v>-1023939.4667080827</v>
      </c>
      <c r="G7" s="25">
        <f t="shared" si="0"/>
        <v>-1219630.3702347891</v>
      </c>
      <c r="H7" s="25">
        <f>H8-H6</f>
        <v>-1279899.2776161595</v>
      </c>
      <c r="I7" s="45"/>
      <c r="J7" s="25">
        <f>J8-J6</f>
        <v>-3775465.6366871679</v>
      </c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</row>
    <row r="8" spans="1:74" s="5" customFormat="1" ht="13.8" x14ac:dyDescent="0.3">
      <c r="A8" s="46" t="s">
        <v>6</v>
      </c>
      <c r="B8" s="47">
        <v>284327.76215229969</v>
      </c>
      <c r="C8" s="47">
        <v>274621.88203832327</v>
      </c>
      <c r="D8" s="47">
        <v>269884.74066928023</v>
      </c>
      <c r="E8" s="47">
        <v>309440.3972701857</v>
      </c>
      <c r="F8" s="47">
        <v>308732.69515058288</v>
      </c>
      <c r="G8" s="47">
        <v>337369.46476485929</v>
      </c>
      <c r="H8" s="47">
        <v>316733.64681732084</v>
      </c>
      <c r="I8" s="45"/>
      <c r="J8" s="47">
        <v>1138274.7821300894</v>
      </c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</row>
    <row r="9" spans="1:74" s="5" customFormat="1" ht="13.8" x14ac:dyDescent="0.3">
      <c r="B9" s="10"/>
      <c r="C9" s="10"/>
      <c r="D9" s="10"/>
      <c r="E9" s="10"/>
      <c r="F9" s="10"/>
      <c r="G9" s="10"/>
      <c r="H9" s="10"/>
      <c r="I9" s="45"/>
      <c r="J9" s="10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</row>
    <row r="10" spans="1:74" s="5" customFormat="1" ht="13.8" x14ac:dyDescent="0.3">
      <c r="A10" s="24" t="s">
        <v>12</v>
      </c>
      <c r="B10" s="26">
        <v>-103939.7867479758</v>
      </c>
      <c r="C10" s="26">
        <v>-95840.258898967295</v>
      </c>
      <c r="D10" s="26">
        <v>-96212.933264858759</v>
      </c>
      <c r="E10" s="26">
        <v>-108220.40702545825</v>
      </c>
      <c r="F10" s="26">
        <v>-114699.64343735523</v>
      </c>
      <c r="G10" s="26">
        <v>-119710.51867222984</v>
      </c>
      <c r="H10" s="26">
        <v>-105432.0774111264</v>
      </c>
      <c r="I10" s="45"/>
      <c r="J10" s="26">
        <v>-404213.38593726017</v>
      </c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</row>
    <row r="11" spans="1:74" s="5" customFormat="1" ht="13.8" x14ac:dyDescent="0.3">
      <c r="A11" s="24" t="s">
        <v>13</v>
      </c>
      <c r="B11" s="26">
        <v>-54534.049943757993</v>
      </c>
      <c r="C11" s="26">
        <v>-68131.258735702097</v>
      </c>
      <c r="D11" s="26">
        <v>-57223.665664951033</v>
      </c>
      <c r="E11" s="26">
        <v>-68654.2896555755</v>
      </c>
      <c r="F11" s="26">
        <v>-63744.746984170197</v>
      </c>
      <c r="G11" s="26">
        <v>-62853.989632296165</v>
      </c>
      <c r="H11" s="26">
        <v>-64261.656097648614</v>
      </c>
      <c r="I11" s="45"/>
      <c r="J11" s="26">
        <v>-248543.26399998655</v>
      </c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</row>
    <row r="12" spans="1:74" s="5" customFormat="1" ht="13.8" x14ac:dyDescent="0.3">
      <c r="A12" s="46" t="s">
        <v>14</v>
      </c>
      <c r="B12" s="47">
        <v>125853.92546056586</v>
      </c>
      <c r="C12" s="47">
        <v>110650.36440365389</v>
      </c>
      <c r="D12" s="47">
        <v>116448.14173947039</v>
      </c>
      <c r="E12" s="47">
        <v>132565.70058915205</v>
      </c>
      <c r="F12" s="47">
        <v>130288.30472905742</v>
      </c>
      <c r="G12" s="47">
        <v>154804.95646033323</v>
      </c>
      <c r="H12" s="47">
        <v>147039.9133085458</v>
      </c>
      <c r="I12" s="45"/>
      <c r="J12" s="47">
        <v>485518.1321928426</v>
      </c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</row>
    <row r="13" spans="1:74" s="5" customFormat="1" ht="13.8" x14ac:dyDescent="0.3">
      <c r="B13" s="10"/>
      <c r="C13" s="10"/>
      <c r="D13" s="10"/>
      <c r="E13" s="10"/>
      <c r="F13" s="10"/>
      <c r="G13" s="10"/>
      <c r="H13" s="10"/>
      <c r="I13" s="45"/>
      <c r="J13" s="10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</row>
    <row r="14" spans="1:74" s="5" customFormat="1" ht="13.8" x14ac:dyDescent="0.3">
      <c r="A14" s="24" t="s">
        <v>29</v>
      </c>
      <c r="B14" s="25">
        <f t="shared" ref="B14:G14" si="1">B17-B15-B16</f>
        <v>-7492.054482895569</v>
      </c>
      <c r="C14" s="25">
        <f t="shared" si="1"/>
        <v>-11243.206906307001</v>
      </c>
      <c r="D14" s="25">
        <f t="shared" si="1"/>
        <v>-14538.801208198996</v>
      </c>
      <c r="E14" s="25">
        <f t="shared" si="1"/>
        <v>-38514.494072058995</v>
      </c>
      <c r="F14" s="25">
        <f t="shared" si="1"/>
        <v>-3647.7957597300024</v>
      </c>
      <c r="G14" s="25">
        <f t="shared" si="1"/>
        <v>-5822.4206094169986</v>
      </c>
      <c r="H14" s="25">
        <f>H17-H15-H16</f>
        <v>-1558.2295116410023</v>
      </c>
      <c r="I14" s="45"/>
      <c r="J14" s="25">
        <f>J17-J15-J16</f>
        <v>-71788.556669460639</v>
      </c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</row>
    <row r="15" spans="1:74" s="5" customFormat="1" ht="13.8" x14ac:dyDescent="0.3">
      <c r="A15" s="24" t="s">
        <v>22</v>
      </c>
      <c r="B15" s="25">
        <v>-13844.67768076</v>
      </c>
      <c r="C15" s="25">
        <v>-7375.8424600000017</v>
      </c>
      <c r="D15" s="25">
        <v>-12721.261109999998</v>
      </c>
      <c r="E15" s="25">
        <v>-9689.4273900000007</v>
      </c>
      <c r="F15" s="25">
        <v>-7435.9017199999998</v>
      </c>
      <c r="G15" s="25">
        <v>-40110.871609500005</v>
      </c>
      <c r="H15" s="25">
        <v>-24758.64402</v>
      </c>
      <c r="I15" s="45"/>
      <c r="J15" s="25">
        <v>-43631.20864076</v>
      </c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</row>
    <row r="16" spans="1:74" s="5" customFormat="1" ht="13.8" x14ac:dyDescent="0.3">
      <c r="A16" s="24" t="s">
        <v>23</v>
      </c>
      <c r="B16" s="25">
        <v>-6222.2014066000002</v>
      </c>
      <c r="C16" s="25">
        <v>-9508.2310663239987</v>
      </c>
      <c r="D16" s="25">
        <v>-1946.2806212150003</v>
      </c>
      <c r="E16" s="25">
        <v>-13647.426696230003</v>
      </c>
      <c r="F16" s="25">
        <v>-2242.2924891019998</v>
      </c>
      <c r="G16" s="25">
        <v>-2523.6434540659998</v>
      </c>
      <c r="H16" s="25">
        <v>-790.76944204800031</v>
      </c>
      <c r="I16" s="45"/>
      <c r="J16" s="25">
        <v>-31324.139790369009</v>
      </c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</row>
    <row r="17" spans="1:74" s="5" customFormat="1" ht="13.8" x14ac:dyDescent="0.3">
      <c r="A17" s="46" t="s">
        <v>5</v>
      </c>
      <c r="B17" s="47">
        <v>-27558.933570255569</v>
      </c>
      <c r="C17" s="47">
        <v>-28127.280432631</v>
      </c>
      <c r="D17" s="47">
        <v>-29206.342939413997</v>
      </c>
      <c r="E17" s="47">
        <v>-61851.348158289002</v>
      </c>
      <c r="F17" s="47">
        <v>-13325.989968832002</v>
      </c>
      <c r="G17" s="47">
        <v>-48456.935672983003</v>
      </c>
      <c r="H17" s="47">
        <v>-27107.642973689002</v>
      </c>
      <c r="I17" s="45"/>
      <c r="J17" s="47">
        <v>-146743.90510058965</v>
      </c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</row>
    <row r="18" spans="1:74" s="3" customFormat="1" ht="15.6" collapsed="1" x14ac:dyDescent="0.3">
      <c r="A18" s="5"/>
      <c r="B18" s="11"/>
      <c r="C18" s="11"/>
      <c r="D18" s="11"/>
      <c r="E18" s="11"/>
      <c r="F18" s="11"/>
      <c r="G18" s="11"/>
      <c r="H18" s="11"/>
      <c r="I18" s="45"/>
      <c r="J18" s="11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</row>
    <row r="19" spans="1:74" s="5" customFormat="1" ht="13.8" x14ac:dyDescent="0.3">
      <c r="A19" s="46" t="s">
        <v>8</v>
      </c>
      <c r="B19" s="47">
        <v>98294.991890310455</v>
      </c>
      <c r="C19" s="47">
        <v>82523.083971022599</v>
      </c>
      <c r="D19" s="47">
        <v>87241.798800056349</v>
      </c>
      <c r="E19" s="47">
        <v>70714.352430862506</v>
      </c>
      <c r="F19" s="47">
        <v>116962.31476022524</v>
      </c>
      <c r="G19" s="47">
        <v>106348.02078735062</v>
      </c>
      <c r="H19" s="47">
        <v>119932.27033485709</v>
      </c>
      <c r="I19" s="45"/>
      <c r="J19" s="47">
        <v>338774.22709225328</v>
      </c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</row>
    <row r="20" spans="1:74" s="3" customFormat="1" ht="15.6" x14ac:dyDescent="0.3">
      <c r="A20" s="6"/>
      <c r="B20" s="11"/>
      <c r="C20" s="11"/>
      <c r="D20" s="11"/>
      <c r="E20" s="11"/>
      <c r="F20" s="11"/>
      <c r="G20" s="11"/>
      <c r="H20" s="11"/>
      <c r="I20" s="45"/>
      <c r="J20" s="11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</row>
    <row r="21" spans="1:74" s="5" customFormat="1" ht="13.8" x14ac:dyDescent="0.3">
      <c r="A21" s="27" t="s">
        <v>70</v>
      </c>
      <c r="B21" s="25">
        <v>-98148.310933586326</v>
      </c>
      <c r="C21" s="25">
        <v>-100009.53282352909</v>
      </c>
      <c r="D21" s="25">
        <v>-102088.11005774917</v>
      </c>
      <c r="E21" s="25">
        <v>-106075.83159664611</v>
      </c>
      <c r="F21" s="25">
        <v>-106357.22235079175</v>
      </c>
      <c r="G21" s="25">
        <v>-116448.09483485583</v>
      </c>
      <c r="H21" s="25">
        <v>-113264.47432209108</v>
      </c>
      <c r="I21" s="45"/>
      <c r="J21" s="25">
        <v>-406321.78541151067</v>
      </c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</row>
    <row r="22" spans="1:74" s="5" customFormat="1" ht="13.8" x14ac:dyDescent="0.3">
      <c r="A22" s="27" t="s">
        <v>71</v>
      </c>
      <c r="B22" s="25">
        <v>0</v>
      </c>
      <c r="C22" s="25">
        <v>0</v>
      </c>
      <c r="D22" s="25">
        <v>0</v>
      </c>
      <c r="E22" s="25">
        <v>-180360.033</v>
      </c>
      <c r="F22" s="25">
        <v>0</v>
      </c>
      <c r="G22" s="25">
        <v>0</v>
      </c>
      <c r="H22" s="25">
        <v>0</v>
      </c>
      <c r="I22" s="45"/>
      <c r="J22" s="25">
        <v>-180360.033</v>
      </c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</row>
    <row r="23" spans="1:74" x14ac:dyDescent="0.3">
      <c r="A23" s="46" t="s">
        <v>24</v>
      </c>
      <c r="B23" s="47">
        <v>146.68095672401412</v>
      </c>
      <c r="C23" s="47">
        <v>-17486.44885250623</v>
      </c>
      <c r="D23" s="47">
        <v>-14846.311257692414</v>
      </c>
      <c r="E23" s="47">
        <v>-215721.51216578294</v>
      </c>
      <c r="F23" s="47">
        <v>10605.092409433651</v>
      </c>
      <c r="G23" s="47">
        <v>-10100.074047505499</v>
      </c>
      <c r="H23" s="47">
        <v>6667.7960127660372</v>
      </c>
      <c r="I23" s="45"/>
      <c r="J23" s="47">
        <v>-247907.59131925873</v>
      </c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</row>
    <row r="24" spans="1:74" s="3" customFormat="1" ht="15.6" x14ac:dyDescent="0.3">
      <c r="A24" s="6"/>
      <c r="B24" s="11"/>
      <c r="C24" s="11"/>
      <c r="D24" s="11"/>
      <c r="E24" s="11"/>
      <c r="F24" s="11"/>
      <c r="G24" s="11"/>
      <c r="H24" s="11"/>
      <c r="I24" s="45"/>
      <c r="J24" s="11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</row>
    <row r="25" spans="1:74" x14ac:dyDescent="0.3">
      <c r="A25" s="27" t="s">
        <v>26</v>
      </c>
      <c r="B25" s="25">
        <v>26402.359843045531</v>
      </c>
      <c r="C25" s="25">
        <v>101756.83343199319</v>
      </c>
      <c r="D25" s="25">
        <v>112291.18110142338</v>
      </c>
      <c r="E25" s="25">
        <v>-146223.48715111508</v>
      </c>
      <c r="F25" s="25">
        <v>-32037.003751877881</v>
      </c>
      <c r="G25" s="25">
        <v>-4004.1335604096653</v>
      </c>
      <c r="H25" s="25">
        <v>34693.900669200775</v>
      </c>
      <c r="I25" s="45"/>
      <c r="J25" s="25">
        <v>94226.88722534712</v>
      </c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</row>
    <row r="26" spans="1:74" x14ac:dyDescent="0.3">
      <c r="A26" s="27" t="s">
        <v>27</v>
      </c>
      <c r="B26" s="25">
        <v>-34452.279093919991</v>
      </c>
      <c r="C26" s="25">
        <v>-41259.662213449003</v>
      </c>
      <c r="D26" s="25">
        <v>-38605.564029435976</v>
      </c>
      <c r="E26" s="25">
        <v>16144.76777089226</v>
      </c>
      <c r="F26" s="25">
        <v>-38775.349852040992</v>
      </c>
      <c r="G26" s="25">
        <v>-38380.938825972182</v>
      </c>
      <c r="H26" s="25">
        <v>-34860.534429465763</v>
      </c>
      <c r="I26" s="45"/>
      <c r="J26" s="25">
        <v>-98172.737565912714</v>
      </c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</row>
    <row r="27" spans="1:74" x14ac:dyDescent="0.3">
      <c r="A27" s="27" t="s">
        <v>28</v>
      </c>
      <c r="B27" s="25">
        <v>3709.8544212649986</v>
      </c>
      <c r="C27" s="25">
        <v>6137.2120379080006</v>
      </c>
      <c r="D27" s="25">
        <v>-968.15492909000511</v>
      </c>
      <c r="E27" s="25">
        <v>19046.572936642999</v>
      </c>
      <c r="F27" s="25">
        <v>2640.9388626669966</v>
      </c>
      <c r="G27" s="25">
        <v>2467.6930862859999</v>
      </c>
      <c r="H27" s="25">
        <v>2162.3326869572252</v>
      </c>
      <c r="I27" s="45"/>
      <c r="J27" s="25">
        <v>27925.484466726004</v>
      </c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</row>
    <row r="28" spans="1:74" x14ac:dyDescent="0.3">
      <c r="A28" s="46" t="s">
        <v>59</v>
      </c>
      <c r="B28" s="47">
        <v>-4340.0648296094678</v>
      </c>
      <c r="C28" s="47">
        <v>66634.383256452187</v>
      </c>
      <c r="D28" s="47">
        <v>72717.462142897406</v>
      </c>
      <c r="E28" s="47">
        <v>-111032.14644357983</v>
      </c>
      <c r="F28" s="47">
        <v>-68171.414741251851</v>
      </c>
      <c r="G28" s="47">
        <v>-39917.379300095869</v>
      </c>
      <c r="H28" s="47">
        <v>1995.6989266922769</v>
      </c>
      <c r="I28" s="45"/>
      <c r="J28" s="47">
        <v>23979.634126160472</v>
      </c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</row>
    <row r="29" spans="1:74" x14ac:dyDescent="0.3">
      <c r="A29" s="5"/>
      <c r="B29" s="10"/>
      <c r="C29" s="10"/>
      <c r="D29" s="10"/>
      <c r="E29" s="10"/>
      <c r="F29" s="10"/>
      <c r="G29" s="10"/>
      <c r="H29" s="10"/>
      <c r="I29" s="45"/>
      <c r="J29" s="10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</row>
    <row r="30" spans="1:74" x14ac:dyDescent="0.3">
      <c r="A30" s="46" t="s">
        <v>30</v>
      </c>
      <c r="B30" s="47">
        <v>-4193.3838728855753</v>
      </c>
      <c r="C30" s="47">
        <v>49147.934403945888</v>
      </c>
      <c r="D30" s="47">
        <v>57871.150885204792</v>
      </c>
      <c r="E30" s="47">
        <v>-326753.65860936354</v>
      </c>
      <c r="F30" s="47">
        <v>-57566.322331818737</v>
      </c>
      <c r="G30" s="47">
        <v>-50017.45334760171</v>
      </c>
      <c r="H30" s="47">
        <v>8663.494939458049</v>
      </c>
      <c r="I30" s="45"/>
      <c r="J30" s="47">
        <v>-223927.95719309826</v>
      </c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</row>
    <row r="31" spans="1:74" x14ac:dyDescent="0.3">
      <c r="A31" s="27" t="s">
        <v>31</v>
      </c>
      <c r="B31" s="25">
        <v>-8079.4427496645212</v>
      </c>
      <c r="C31" s="25">
        <v>-25435.194924134212</v>
      </c>
      <c r="D31" s="25">
        <v>-15102.969360354164</v>
      </c>
      <c r="E31" s="25">
        <v>53007.859906597158</v>
      </c>
      <c r="F31" s="25">
        <v>15707.850012847317</v>
      </c>
      <c r="G31" s="25">
        <v>12943.173159047348</v>
      </c>
      <c r="H31" s="25">
        <v>-7288.7132193585931</v>
      </c>
      <c r="I31" s="45"/>
      <c r="J31" s="25">
        <v>4390.2528724442645</v>
      </c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</row>
    <row r="32" spans="1:74" x14ac:dyDescent="0.3">
      <c r="A32" s="46" t="s">
        <v>102</v>
      </c>
      <c r="B32" s="47">
        <v>-12272.826622549772</v>
      </c>
      <c r="C32" s="47">
        <v>23712.739479811746</v>
      </c>
      <c r="D32" s="47">
        <v>42768.181524850741</v>
      </c>
      <c r="E32" s="47">
        <v>-273745.79870276619</v>
      </c>
      <c r="F32" s="47">
        <v>-41858.472318971129</v>
      </c>
      <c r="G32" s="47">
        <v>-37074.280188553916</v>
      </c>
      <c r="H32" s="47">
        <v>1374.7817200996294</v>
      </c>
      <c r="I32" s="45"/>
      <c r="J32" s="47">
        <v>-219537.70432065325</v>
      </c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</row>
    <row r="33" spans="1:84" x14ac:dyDescent="0.3">
      <c r="A33" s="5" t="s">
        <v>103</v>
      </c>
      <c r="B33" s="11">
        <v>13032.196714550499</v>
      </c>
      <c r="C33" s="11">
        <v>14557.384266110006</v>
      </c>
      <c r="D33" s="11">
        <v>45720.086506892992</v>
      </c>
      <c r="E33" s="11">
        <v>-4877.9163820409922</v>
      </c>
      <c r="F33" s="11">
        <v>45085.228057513996</v>
      </c>
      <c r="G33" s="11">
        <v>21084.306578607109</v>
      </c>
      <c r="H33" s="11">
        <v>41257.623227085365</v>
      </c>
      <c r="I33" s="45"/>
      <c r="J33" s="11">
        <v>68431.751105512507</v>
      </c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</row>
    <row r="34" spans="1:84" x14ac:dyDescent="0.3">
      <c r="A34" s="46" t="s">
        <v>25</v>
      </c>
      <c r="B34" s="47">
        <v>759.37009200042485</v>
      </c>
      <c r="C34" s="47">
        <v>38270.123745921708</v>
      </c>
      <c r="D34" s="47">
        <v>88488.268031743617</v>
      </c>
      <c r="E34" s="47">
        <v>-278623.71508480678</v>
      </c>
      <c r="F34" s="47">
        <v>3226.7557385430227</v>
      </c>
      <c r="G34" s="47">
        <v>-15989.973609946888</v>
      </c>
      <c r="H34" s="47">
        <v>42632.404947185089</v>
      </c>
      <c r="I34" s="45"/>
      <c r="J34" s="47">
        <v>-151105.95321514038</v>
      </c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</row>
    <row r="35" spans="1:84" x14ac:dyDescent="0.3">
      <c r="A35" s="6"/>
      <c r="B35" s="5"/>
      <c r="C35" s="5"/>
      <c r="D35" s="5"/>
      <c r="E35" s="5"/>
      <c r="F35" s="5"/>
      <c r="G35" s="5"/>
      <c r="H35" s="5"/>
      <c r="I35" s="45"/>
      <c r="J35" s="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</row>
    <row r="36" spans="1:84" x14ac:dyDescent="0.3">
      <c r="A36" s="24"/>
      <c r="B36" s="11"/>
      <c r="C36" s="11"/>
      <c r="D36" s="11"/>
      <c r="E36" s="11"/>
      <c r="F36" s="11"/>
      <c r="G36" s="11"/>
      <c r="H36" s="11"/>
      <c r="I36" s="45"/>
      <c r="J36" s="11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</row>
    <row r="37" spans="1:84" x14ac:dyDescent="0.3">
      <c r="A37" s="6" t="s">
        <v>32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2"/>
      <c r="Q37" s="5"/>
      <c r="R37" s="5"/>
      <c r="S37" s="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</row>
    <row r="38" spans="1:84" x14ac:dyDescent="0.3">
      <c r="A38" s="24" t="s">
        <v>33</v>
      </c>
      <c r="B38" s="11">
        <v>759.37009200050682</v>
      </c>
      <c r="C38" s="11">
        <v>38270.123745921788</v>
      </c>
      <c r="D38" s="11">
        <v>88488.268031743399</v>
      </c>
      <c r="E38" s="11">
        <v>-278623.71508480684</v>
      </c>
      <c r="F38" s="11">
        <v>3226.7557385422515</v>
      </c>
      <c r="G38" s="11">
        <f t="shared" ref="G38:H38" si="2">G34</f>
        <v>-15989.973609946888</v>
      </c>
      <c r="H38" s="11">
        <f t="shared" si="2"/>
        <v>42632.404947185089</v>
      </c>
      <c r="I38" s="11"/>
      <c r="J38" s="11">
        <f>J34</f>
        <v>-151105.95321514038</v>
      </c>
      <c r="K38" s="11"/>
      <c r="L38" s="11"/>
      <c r="M38" s="11"/>
      <c r="N38" s="11"/>
      <c r="O38" s="11"/>
      <c r="P38" s="12"/>
      <c r="Q38" s="11"/>
      <c r="R38" s="11"/>
      <c r="S38" s="11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</row>
    <row r="39" spans="1:84" x14ac:dyDescent="0.3">
      <c r="A39" s="2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12"/>
      <c r="Q39" s="5"/>
      <c r="R39" s="5"/>
      <c r="S39" s="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</row>
    <row r="40" spans="1:84" x14ac:dyDescent="0.3">
      <c r="A40" s="28" t="s">
        <v>34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12"/>
      <c r="Q40" s="5"/>
      <c r="R40" s="5"/>
      <c r="S40" s="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</row>
    <row r="41" spans="1:84" x14ac:dyDescent="0.3">
      <c r="A41" s="24" t="s">
        <v>35</v>
      </c>
      <c r="B41" s="29">
        <v>0</v>
      </c>
      <c r="C41" s="29">
        <v>0.13</v>
      </c>
      <c r="D41" s="29">
        <v>0.3</v>
      </c>
      <c r="E41" s="29">
        <v>-0.94352068866300842</v>
      </c>
      <c r="F41" s="29">
        <v>1.0905243169889566E-2</v>
      </c>
      <c r="G41" s="29">
        <v>-5.4008321544133639E-2</v>
      </c>
      <c r="H41" s="29">
        <v>-5.4008321544133639E-2</v>
      </c>
      <c r="I41" s="29"/>
      <c r="J41" s="29">
        <v>-0.51068233855589962</v>
      </c>
      <c r="K41" s="29"/>
      <c r="L41" s="29"/>
      <c r="M41" s="29"/>
      <c r="N41" s="29"/>
      <c r="O41" s="29"/>
      <c r="P41" s="12"/>
      <c r="Q41" s="29"/>
      <c r="R41" s="29"/>
      <c r="S41" s="29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</row>
    <row r="42" spans="1:84" x14ac:dyDescent="0.3">
      <c r="A42" s="24" t="s">
        <v>36</v>
      </c>
      <c r="B42" s="29">
        <v>0</v>
      </c>
      <c r="C42" s="29">
        <v>0.13</v>
      </c>
      <c r="D42" s="29">
        <v>0.3</v>
      </c>
      <c r="E42" s="29">
        <v>-0.94352068866300842</v>
      </c>
      <c r="F42" s="29">
        <v>1.0855512324965403E-2</v>
      </c>
      <c r="G42" s="29">
        <v>-5.4008321544133639E-2</v>
      </c>
      <c r="H42" s="29">
        <v>-5.4008321544133639E-2</v>
      </c>
      <c r="I42" s="29"/>
      <c r="J42" s="29">
        <v>-0.51068233855589962</v>
      </c>
      <c r="K42" s="29"/>
      <c r="L42" s="29"/>
      <c r="M42" s="29"/>
      <c r="N42" s="29"/>
      <c r="O42" s="29"/>
      <c r="P42" s="12"/>
      <c r="Q42" s="29"/>
      <c r="R42" s="29"/>
      <c r="S42" s="29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</row>
    <row r="44" spans="1:84" x14ac:dyDescent="0.3">
      <c r="B44" s="36"/>
      <c r="C44" s="36"/>
      <c r="D44" s="36"/>
      <c r="E44" s="36"/>
      <c r="F44" s="36"/>
      <c r="G44" s="36"/>
      <c r="H44" s="36"/>
      <c r="J44" s="36"/>
    </row>
  </sheetData>
  <phoneticPr fontId="13" type="noConversion"/>
  <pageMargins left="0.7" right="0.7" top="0.75" bottom="0.75" header="0.3" footer="0.3"/>
  <pageSetup paperSize="304" orientation="portrait" r:id="rId1"/>
  <customProperties>
    <customPr name="SheetOption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C7203-5306-4505-B2E7-5DAA7DE113C8}">
  <dimension ref="A1:AE46"/>
  <sheetViews>
    <sheetView showGridLines="0" zoomScaleNormal="100" workbookViewId="0"/>
  </sheetViews>
  <sheetFormatPr defaultColWidth="9.109375" defaultRowHeight="14.4" x14ac:dyDescent="0.3"/>
  <cols>
    <col min="1" max="1" width="48.5546875" customWidth="1"/>
    <col min="2" max="8" width="11" customWidth="1"/>
    <col min="9" max="9" width="11" style="53" customWidth="1"/>
    <col min="10" max="10" width="11" customWidth="1"/>
    <col min="12" max="12" width="9.6640625" bestFit="1" customWidth="1"/>
  </cols>
  <sheetData>
    <row r="1" spans="1:31" ht="23.4" x14ac:dyDescent="0.45">
      <c r="A1" s="42" t="s">
        <v>75</v>
      </c>
      <c r="B1" s="2"/>
      <c r="C1" s="2"/>
      <c r="D1" s="2"/>
      <c r="E1" s="2"/>
      <c r="F1" s="2"/>
      <c r="G1" s="2"/>
      <c r="H1" s="2"/>
      <c r="I1" s="50"/>
      <c r="J1" s="2"/>
    </row>
    <row r="2" spans="1:31" ht="15.6" x14ac:dyDescent="0.3">
      <c r="B2" s="18"/>
      <c r="C2" s="18"/>
      <c r="D2" s="18"/>
      <c r="E2" s="18"/>
      <c r="F2" s="18"/>
      <c r="G2" s="18"/>
      <c r="H2" s="18"/>
      <c r="I2" s="38"/>
      <c r="J2" s="18"/>
    </row>
    <row r="3" spans="1:31" ht="15.6" x14ac:dyDescent="0.3">
      <c r="A3" s="3" t="s">
        <v>76</v>
      </c>
      <c r="B3" s="18"/>
      <c r="C3" s="18"/>
      <c r="D3" s="18"/>
      <c r="E3" s="18"/>
      <c r="F3" s="18"/>
      <c r="G3" s="18"/>
      <c r="H3" s="18"/>
      <c r="I3" s="38"/>
      <c r="J3" s="18"/>
    </row>
    <row r="4" spans="1:31" x14ac:dyDescent="0.3">
      <c r="A4" s="43" t="s">
        <v>78</v>
      </c>
      <c r="B4" s="44" t="s">
        <v>66</v>
      </c>
      <c r="C4" s="44" t="s">
        <v>68</v>
      </c>
      <c r="D4" s="44" t="s">
        <v>69</v>
      </c>
      <c r="E4" s="44" t="s">
        <v>72</v>
      </c>
      <c r="F4" s="44" t="s">
        <v>73</v>
      </c>
      <c r="G4" s="44" t="s">
        <v>74</v>
      </c>
      <c r="H4" s="44" t="s">
        <v>104</v>
      </c>
      <c r="I4" s="67"/>
      <c r="J4" s="44">
        <v>2022</v>
      </c>
    </row>
    <row r="5" spans="1:31" x14ac:dyDescent="0.3">
      <c r="A5" s="5"/>
      <c r="B5" s="7"/>
      <c r="C5" s="7"/>
      <c r="D5" s="7"/>
      <c r="E5" s="7"/>
      <c r="F5" s="7"/>
      <c r="G5" s="7"/>
      <c r="H5" s="7"/>
      <c r="I5" s="41"/>
      <c r="J5" s="7"/>
    </row>
    <row r="6" spans="1:31" x14ac:dyDescent="0.3">
      <c r="A6" s="28" t="s">
        <v>15</v>
      </c>
      <c r="B6" s="30"/>
      <c r="C6" s="30"/>
      <c r="D6" s="30"/>
      <c r="E6" s="30"/>
      <c r="F6" s="30"/>
      <c r="G6" s="30"/>
      <c r="H6" s="30"/>
      <c r="I6" s="31"/>
      <c r="J6" s="30"/>
    </row>
    <row r="7" spans="1:31" x14ac:dyDescent="0.3">
      <c r="A7" s="28" t="s">
        <v>16</v>
      </c>
      <c r="B7" s="31"/>
      <c r="C7" s="31"/>
      <c r="D7" s="31"/>
      <c r="E7" s="31"/>
      <c r="F7" s="31"/>
      <c r="G7" s="31"/>
      <c r="H7" s="31"/>
      <c r="I7" s="31"/>
      <c r="J7" s="31"/>
    </row>
    <row r="8" spans="1:31" x14ac:dyDescent="0.3">
      <c r="A8" s="24" t="s">
        <v>46</v>
      </c>
      <c r="B8" s="25">
        <v>5500983.565078306</v>
      </c>
      <c r="C8" s="25">
        <v>5909801.2425999455</v>
      </c>
      <c r="D8" s="25">
        <v>6131649.1740345964</v>
      </c>
      <c r="E8" s="25">
        <v>5788276.7945290459</v>
      </c>
      <c r="F8" s="25">
        <v>6163614.0340491114</v>
      </c>
      <c r="G8" s="25">
        <v>6319444.7072668383</v>
      </c>
      <c r="H8" s="25">
        <v>6145859.7453230331</v>
      </c>
      <c r="I8" s="25"/>
      <c r="J8" s="25">
        <v>5788276.7945290459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31" x14ac:dyDescent="0.3">
      <c r="A9" s="24" t="s">
        <v>42</v>
      </c>
      <c r="B9" s="25">
        <v>2859335.7535496694</v>
      </c>
      <c r="C9" s="25">
        <v>3006153.2608006741</v>
      </c>
      <c r="D9" s="25">
        <v>3060495.5307307406</v>
      </c>
      <c r="E9" s="25">
        <v>2929502.8572985879</v>
      </c>
      <c r="F9" s="25">
        <v>3014431.4417520612</v>
      </c>
      <c r="G9" s="25">
        <v>3017410.2337515284</v>
      </c>
      <c r="H9" s="25">
        <v>2887947.7658353839</v>
      </c>
      <c r="I9" s="25"/>
      <c r="J9" s="25">
        <v>2929502.8572985879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31" x14ac:dyDescent="0.3">
      <c r="A10" s="24" t="s">
        <v>43</v>
      </c>
      <c r="B10" s="25">
        <v>61100.114123361011</v>
      </c>
      <c r="C10" s="25">
        <v>56265.824156189017</v>
      </c>
      <c r="D10" s="25">
        <v>51066.153964072015</v>
      </c>
      <c r="E10" s="25">
        <v>47865.394004944021</v>
      </c>
      <c r="F10" s="25">
        <v>44600.358797264009</v>
      </c>
      <c r="G10" s="25">
        <v>54449.563121491847</v>
      </c>
      <c r="H10" s="25">
        <v>55297.027436677396</v>
      </c>
      <c r="I10" s="25"/>
      <c r="J10" s="25">
        <v>47865.394004944021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31" x14ac:dyDescent="0.3">
      <c r="A11" s="24" t="s">
        <v>44</v>
      </c>
      <c r="B11" s="25">
        <v>21616.037645360331</v>
      </c>
      <c r="C11" s="25">
        <v>23839.124371557002</v>
      </c>
      <c r="D11" s="25">
        <v>23481.019074225998</v>
      </c>
      <c r="E11" s="25">
        <v>22143.282272836001</v>
      </c>
      <c r="F11" s="25">
        <v>22599.774230188003</v>
      </c>
      <c r="G11" s="25">
        <v>21507.336704697995</v>
      </c>
      <c r="H11" s="25">
        <v>20961.74124501599</v>
      </c>
      <c r="I11" s="25"/>
      <c r="J11" s="25">
        <v>22143.282272836001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31" x14ac:dyDescent="0.3">
      <c r="A12" s="24" t="s">
        <v>45</v>
      </c>
      <c r="B12" s="25">
        <v>143205.93620713596</v>
      </c>
      <c r="C12" s="25">
        <v>144136.11299824892</v>
      </c>
      <c r="D12" s="25">
        <v>137846.56399665397</v>
      </c>
      <c r="E12" s="25">
        <v>133145.48095706097</v>
      </c>
      <c r="F12" s="25">
        <v>134994.74731034299</v>
      </c>
      <c r="G12" s="25">
        <v>137288.86390932198</v>
      </c>
      <c r="H12" s="25">
        <v>136009.75716184001</v>
      </c>
      <c r="I12" s="25"/>
      <c r="J12" s="25">
        <v>133145.48095706097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31" x14ac:dyDescent="0.3">
      <c r="A13" s="24" t="s">
        <v>60</v>
      </c>
      <c r="B13" s="25">
        <v>2886.8259084835054</v>
      </c>
      <c r="C13" s="25">
        <v>2881.9088127961159</v>
      </c>
      <c r="D13" s="25">
        <v>2906.2736313898604</v>
      </c>
      <c r="E13" s="25">
        <v>2875.8060204071999</v>
      </c>
      <c r="F13" s="25">
        <v>3086.55706524786</v>
      </c>
      <c r="G13" s="25">
        <v>2804.1733671918601</v>
      </c>
      <c r="H13" s="25">
        <v>2760.55622544384</v>
      </c>
      <c r="I13" s="25"/>
      <c r="J13" s="25">
        <v>2875.8060204071999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31" x14ac:dyDescent="0.3">
      <c r="A14" s="46" t="s">
        <v>16</v>
      </c>
      <c r="B14" s="47">
        <v>8589128.2355123162</v>
      </c>
      <c r="C14" s="47">
        <v>9143077.4777394105</v>
      </c>
      <c r="D14" s="47">
        <v>9407444.7174316794</v>
      </c>
      <c r="E14" s="47">
        <v>8923809.6200828832</v>
      </c>
      <c r="F14" s="47">
        <v>9383326.9172042161</v>
      </c>
      <c r="G14" s="47">
        <v>9552904.8811210692</v>
      </c>
      <c r="H14" s="47">
        <v>9248836.5962273944</v>
      </c>
      <c r="I14" s="31"/>
      <c r="J14" s="47">
        <v>8923809.6200828813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31" x14ac:dyDescent="0.3">
      <c r="A15" s="28"/>
      <c r="B15" s="25"/>
      <c r="C15" s="25"/>
      <c r="D15" s="25"/>
      <c r="E15" s="25"/>
      <c r="F15" s="25"/>
      <c r="G15" s="25"/>
      <c r="H15" s="25"/>
      <c r="I15" s="25"/>
      <c r="J15" s="2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31" x14ac:dyDescent="0.3">
      <c r="A16" s="28" t="s">
        <v>17</v>
      </c>
      <c r="B16" s="31"/>
      <c r="C16" s="31"/>
      <c r="D16" s="31"/>
      <c r="E16" s="31"/>
      <c r="F16" s="31"/>
      <c r="G16" s="31"/>
      <c r="H16" s="31"/>
      <c r="I16" s="31"/>
      <c r="J16" s="31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x14ac:dyDescent="0.3">
      <c r="A17" s="24" t="s">
        <v>47</v>
      </c>
      <c r="B17" s="25">
        <v>865252.77605690318</v>
      </c>
      <c r="C17" s="25">
        <v>937936.24186415656</v>
      </c>
      <c r="D17" s="25">
        <v>1117553.6809996224</v>
      </c>
      <c r="E17" s="25">
        <v>1243758.1878520893</v>
      </c>
      <c r="F17" s="25">
        <v>1277511.3932037854</v>
      </c>
      <c r="G17" s="25">
        <v>1303907.1537146345</v>
      </c>
      <c r="H17" s="25">
        <v>1398582.8379063173</v>
      </c>
      <c r="I17" s="25"/>
      <c r="J17" s="25">
        <v>1243758.1878520893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x14ac:dyDescent="0.3">
      <c r="A18" s="24" t="s">
        <v>55</v>
      </c>
      <c r="B18" s="25">
        <v>801599.05111474404</v>
      </c>
      <c r="C18" s="25">
        <v>901759.42685218726</v>
      </c>
      <c r="D18" s="25">
        <v>916210.99371166795</v>
      </c>
      <c r="E18" s="25">
        <v>826850.89065455773</v>
      </c>
      <c r="F18" s="25">
        <v>963670.81800015806</v>
      </c>
      <c r="G18" s="25">
        <v>1088897.027839869</v>
      </c>
      <c r="H18" s="25">
        <v>1104479.0207779149</v>
      </c>
      <c r="I18" s="25"/>
      <c r="J18" s="25">
        <v>826850.89065455808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x14ac:dyDescent="0.3">
      <c r="A19" s="46" t="s">
        <v>17</v>
      </c>
      <c r="B19" s="47">
        <v>1666851.8271716472</v>
      </c>
      <c r="C19" s="47">
        <v>1839695.6687163438</v>
      </c>
      <c r="D19" s="47">
        <v>2033764.6747112903</v>
      </c>
      <c r="E19" s="47">
        <v>2070609.0785066471</v>
      </c>
      <c r="F19" s="47">
        <v>2241182.2112039435</v>
      </c>
      <c r="G19" s="47">
        <v>2392804.1815545037</v>
      </c>
      <c r="H19" s="47">
        <f t="shared" ref="H19" si="0">SUM(H17:H18)</f>
        <v>2503061.8586842325</v>
      </c>
      <c r="I19" s="31"/>
      <c r="J19" s="47">
        <v>2070609.0785066474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x14ac:dyDescent="0.3">
      <c r="A20" s="28"/>
      <c r="B20" s="25"/>
      <c r="C20" s="25"/>
      <c r="D20" s="25"/>
      <c r="E20" s="25"/>
      <c r="F20" s="25"/>
      <c r="G20" s="25"/>
      <c r="H20" s="25"/>
      <c r="I20" s="25"/>
      <c r="J20" s="2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x14ac:dyDescent="0.3">
      <c r="A21" s="46" t="s">
        <v>48</v>
      </c>
      <c r="B21" s="47">
        <v>10255980.062683964</v>
      </c>
      <c r="C21" s="47">
        <v>10982773.146455754</v>
      </c>
      <c r="D21" s="47">
        <v>11441209.392142968</v>
      </c>
      <c r="E21" s="47">
        <v>10994418.698589532</v>
      </c>
      <c r="F21" s="47">
        <v>11624509.12840816</v>
      </c>
      <c r="G21" s="47">
        <v>11945709.062675571</v>
      </c>
      <c r="H21" s="47">
        <v>11751898.454911627</v>
      </c>
      <c r="I21" s="31"/>
      <c r="J21" s="47">
        <v>10994418.69858953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x14ac:dyDescent="0.3">
      <c r="A22" s="28"/>
      <c r="B22" s="25"/>
      <c r="C22" s="25"/>
      <c r="D22" s="25"/>
      <c r="E22" s="25"/>
      <c r="F22" s="25"/>
      <c r="G22" s="25"/>
      <c r="H22" s="25"/>
      <c r="I22" s="25"/>
      <c r="J22" s="2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x14ac:dyDescent="0.3">
      <c r="A23" s="28" t="s">
        <v>18</v>
      </c>
      <c r="B23" s="31"/>
      <c r="C23" s="31"/>
      <c r="D23" s="31"/>
      <c r="E23" s="31"/>
      <c r="F23" s="31"/>
      <c r="G23" s="31"/>
      <c r="H23" s="31"/>
      <c r="I23" s="31"/>
      <c r="J23" s="31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x14ac:dyDescent="0.3">
      <c r="A24" s="24" t="s">
        <v>19</v>
      </c>
      <c r="B24" s="25">
        <v>5020884.9929096922</v>
      </c>
      <c r="C24" s="25">
        <v>5362143.326903292</v>
      </c>
      <c r="D24" s="25">
        <v>5619924.7534924401</v>
      </c>
      <c r="E24" s="25">
        <v>5225520.7444261573</v>
      </c>
      <c r="F24" s="25">
        <v>5507719.7397251902</v>
      </c>
      <c r="G24" s="25">
        <v>5647080.4829939688</v>
      </c>
      <c r="H24" s="25">
        <f t="shared" ref="H24" si="1">H25</f>
        <v>5577887.1522191195</v>
      </c>
      <c r="I24" s="25"/>
      <c r="J24" s="25">
        <v>5225520.7444261592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x14ac:dyDescent="0.3">
      <c r="A25" s="46" t="s">
        <v>56</v>
      </c>
      <c r="B25" s="47">
        <v>5020884.9929096922</v>
      </c>
      <c r="C25" s="47">
        <v>5362143.326903292</v>
      </c>
      <c r="D25" s="47">
        <v>5619924.7534924401</v>
      </c>
      <c r="E25" s="47">
        <v>5225520.7444261573</v>
      </c>
      <c r="F25" s="47">
        <v>5507719.7397251902</v>
      </c>
      <c r="G25" s="47">
        <v>5647080.4829939688</v>
      </c>
      <c r="H25" s="47">
        <v>5577887.1522191195</v>
      </c>
      <c r="I25" s="31"/>
      <c r="J25" s="47">
        <v>5225520.7444261592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x14ac:dyDescent="0.3">
      <c r="A26" s="28"/>
      <c r="B26" s="25"/>
      <c r="C26" s="25"/>
      <c r="D26" s="25"/>
      <c r="E26" s="25"/>
      <c r="F26" s="25"/>
      <c r="G26" s="25"/>
      <c r="H26" s="25"/>
      <c r="I26" s="25"/>
      <c r="J26" s="2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x14ac:dyDescent="0.3">
      <c r="A27" s="28" t="s">
        <v>20</v>
      </c>
      <c r="B27" s="31"/>
      <c r="C27" s="31"/>
      <c r="D27" s="31"/>
      <c r="E27" s="31"/>
      <c r="F27" s="31"/>
      <c r="G27" s="31"/>
      <c r="H27" s="31"/>
      <c r="I27" s="31"/>
      <c r="J27" s="31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x14ac:dyDescent="0.3">
      <c r="A28" s="24" t="s">
        <v>49</v>
      </c>
      <c r="B28" s="25">
        <v>3597287.4812279996</v>
      </c>
      <c r="C28" s="25">
        <v>3837477.1504929997</v>
      </c>
      <c r="D28" s="25">
        <v>3858429.8392759995</v>
      </c>
      <c r="E28" s="25">
        <v>3837095.8861939996</v>
      </c>
      <c r="F28" s="25">
        <v>4162943.7550709997</v>
      </c>
      <c r="G28" s="25">
        <v>4280959.4616479995</v>
      </c>
      <c r="H28" s="25">
        <v>4120827.6017729994</v>
      </c>
      <c r="I28" s="25"/>
      <c r="J28" s="25">
        <v>3837095.8861939996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x14ac:dyDescent="0.3">
      <c r="A29" s="24" t="s">
        <v>61</v>
      </c>
      <c r="B29" s="25">
        <v>43141.854549447999</v>
      </c>
      <c r="C29" s="25">
        <v>40500.315494531009</v>
      </c>
      <c r="D29" s="25">
        <v>36947.378909801999</v>
      </c>
      <c r="E29" s="25">
        <v>34381.415748448002</v>
      </c>
      <c r="F29" s="25">
        <v>31511.190728523998</v>
      </c>
      <c r="G29" s="25">
        <v>39331.200548997571</v>
      </c>
      <c r="H29" s="25">
        <v>38864.074199577073</v>
      </c>
      <c r="I29" s="25"/>
      <c r="J29" s="25">
        <v>34381.415748448002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x14ac:dyDescent="0.3">
      <c r="A30" s="24" t="s">
        <v>50</v>
      </c>
      <c r="B30" s="25">
        <v>543036.71624564321</v>
      </c>
      <c r="C30" s="25">
        <v>590570.50332045206</v>
      </c>
      <c r="D30" s="25">
        <v>602115.66866165295</v>
      </c>
      <c r="E30" s="25">
        <v>533063.52063259738</v>
      </c>
      <c r="F30" s="25">
        <v>517267.84573719825</v>
      </c>
      <c r="G30" s="25">
        <v>484682.2455080442</v>
      </c>
      <c r="H30" s="25">
        <v>474993.39263132558</v>
      </c>
      <c r="I30" s="25"/>
      <c r="J30" s="25">
        <v>533063.52063259738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x14ac:dyDescent="0.3">
      <c r="A31" s="24" t="s">
        <v>62</v>
      </c>
      <c r="B31" s="25">
        <v>19237.580482750105</v>
      </c>
      <c r="C31" s="25">
        <v>19405.194566290105</v>
      </c>
      <c r="D31" s="25">
        <v>19926.729667122108</v>
      </c>
      <c r="E31" s="25">
        <v>11005.719043572106</v>
      </c>
      <c r="F31" s="25">
        <v>6199.9955361001066</v>
      </c>
      <c r="G31" s="25">
        <v>6622.5216041601061</v>
      </c>
      <c r="H31" s="25">
        <v>6315.2953975001064</v>
      </c>
      <c r="I31" s="25"/>
      <c r="J31" s="25">
        <v>11005.719043572106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x14ac:dyDescent="0.3">
      <c r="A32" s="46" t="s">
        <v>51</v>
      </c>
      <c r="B32" s="47">
        <v>4202703.6325058406</v>
      </c>
      <c r="C32" s="47">
        <v>4487953.1638742723</v>
      </c>
      <c r="D32" s="47">
        <v>4517419.6165145757</v>
      </c>
      <c r="E32" s="47">
        <v>4415546.5416186173</v>
      </c>
      <c r="F32" s="47">
        <v>4717922.7870728215</v>
      </c>
      <c r="G32" s="47">
        <v>4811595.4293092024</v>
      </c>
      <c r="H32" s="47">
        <v>4641000.3640014017</v>
      </c>
      <c r="I32" s="31"/>
      <c r="J32" s="47">
        <v>4415546.5416186173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x14ac:dyDescent="0.3">
      <c r="A33" s="28"/>
      <c r="B33" s="25"/>
      <c r="C33" s="25"/>
      <c r="D33" s="25"/>
      <c r="E33" s="25"/>
      <c r="F33" s="25"/>
      <c r="G33" s="25"/>
      <c r="H33" s="25"/>
      <c r="I33" s="25"/>
      <c r="J33" s="2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x14ac:dyDescent="0.3">
      <c r="A34" s="28" t="s">
        <v>21</v>
      </c>
      <c r="B34" s="31"/>
      <c r="C34" s="31"/>
      <c r="D34" s="31"/>
      <c r="E34" s="31"/>
      <c r="F34" s="31"/>
      <c r="G34" s="31"/>
      <c r="H34" s="31"/>
      <c r="I34" s="31"/>
      <c r="J34" s="31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x14ac:dyDescent="0.3">
      <c r="A35" s="24" t="s">
        <v>63</v>
      </c>
      <c r="B35" s="25">
        <v>53357.528174080035</v>
      </c>
      <c r="C35" s="25">
        <v>8534.9213250800458</v>
      </c>
      <c r="D35" s="25">
        <v>112888.44262246405</v>
      </c>
      <c r="E35" s="25">
        <v>5470.4615500000473</v>
      </c>
      <c r="F35" s="25">
        <v>41499.084370000041</v>
      </c>
      <c r="G35" s="25">
        <v>6089.7374900000505</v>
      </c>
      <c r="H35" s="25">
        <v>40987.357030000057</v>
      </c>
      <c r="I35" s="25"/>
      <c r="J35" s="25">
        <v>5470.4615500000355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x14ac:dyDescent="0.3">
      <c r="A36" s="24" t="s">
        <v>61</v>
      </c>
      <c r="B36" s="25">
        <v>16582.399127069988</v>
      </c>
      <c r="C36" s="25">
        <v>15873.370290667986</v>
      </c>
      <c r="D36" s="25">
        <v>14618.098932557989</v>
      </c>
      <c r="E36" s="25">
        <v>14217.146103652993</v>
      </c>
      <c r="F36" s="25">
        <v>14433.47137601099</v>
      </c>
      <c r="G36" s="25">
        <v>16727.002267060183</v>
      </c>
      <c r="H36" s="25">
        <v>18288.498894004213</v>
      </c>
      <c r="I36" s="25"/>
      <c r="J36" s="25">
        <v>14217.146103652994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x14ac:dyDescent="0.3">
      <c r="A37" s="24" t="s">
        <v>57</v>
      </c>
      <c r="B37" s="25">
        <v>936343.51759685343</v>
      </c>
      <c r="C37" s="25">
        <v>1079492.7731524229</v>
      </c>
      <c r="D37" s="25">
        <v>1140903.0686975827</v>
      </c>
      <c r="E37" s="25">
        <v>1331086.1153455086</v>
      </c>
      <c r="F37" s="25">
        <v>1323853.1852215447</v>
      </c>
      <c r="G37" s="25">
        <v>1430047.6050555191</v>
      </c>
      <c r="H37" s="25">
        <v>1447320.1218158558</v>
      </c>
      <c r="I37" s="25"/>
      <c r="J37" s="25">
        <v>1331086.1153455048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x14ac:dyDescent="0.3">
      <c r="A38" s="24" t="s">
        <v>52</v>
      </c>
      <c r="B38" s="25">
        <v>26108.255540219987</v>
      </c>
      <c r="C38" s="25">
        <v>28775.59091001776</v>
      </c>
      <c r="D38" s="25">
        <v>35455.41188334865</v>
      </c>
      <c r="E38" s="25">
        <v>2577.6895455953331</v>
      </c>
      <c r="F38" s="25">
        <v>19080.860642590666</v>
      </c>
      <c r="G38" s="25">
        <v>34168.80555982409</v>
      </c>
      <c r="H38" s="25">
        <v>26414.96095124591</v>
      </c>
      <c r="I38" s="25"/>
      <c r="J38" s="25">
        <v>2577.689545595329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x14ac:dyDescent="0.3">
      <c r="A39" s="46" t="s">
        <v>53</v>
      </c>
      <c r="B39" s="47">
        <v>1032391.7004382234</v>
      </c>
      <c r="C39" s="47">
        <v>1132676.6556781905</v>
      </c>
      <c r="D39" s="47">
        <v>1303865.0221359534</v>
      </c>
      <c r="E39" s="47">
        <v>1353351.4125447569</v>
      </c>
      <c r="F39" s="47">
        <v>1398866.6016101465</v>
      </c>
      <c r="G39" s="47">
        <v>1487033.1503724034</v>
      </c>
      <c r="H39" s="47">
        <v>1533010.9386911059</v>
      </c>
      <c r="I39" s="31"/>
      <c r="J39" s="47">
        <v>1353351.4125447532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x14ac:dyDescent="0.3">
      <c r="A40" s="5"/>
      <c r="B40" s="11"/>
      <c r="C40" s="11"/>
      <c r="D40" s="11"/>
      <c r="E40" s="11"/>
      <c r="F40" s="11"/>
      <c r="G40" s="11"/>
      <c r="H40" s="11"/>
      <c r="I40" s="52"/>
      <c r="J40" s="11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x14ac:dyDescent="0.3">
      <c r="A41" s="46" t="s">
        <v>58</v>
      </c>
      <c r="B41" s="47">
        <v>5235095.3329440644</v>
      </c>
      <c r="C41" s="47">
        <v>5620629.8195524635</v>
      </c>
      <c r="D41" s="47">
        <v>5821284.63865053</v>
      </c>
      <c r="E41" s="47">
        <v>5768897.9541633744</v>
      </c>
      <c r="F41" s="47">
        <v>6116789.388682968</v>
      </c>
      <c r="G41" s="47">
        <v>6298628.5796816032</v>
      </c>
      <c r="H41" s="47">
        <v>6174011.3026925083</v>
      </c>
      <c r="I41" s="31"/>
      <c r="J41" s="47">
        <v>5768897.9541633707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x14ac:dyDescent="0.3">
      <c r="A42" s="5"/>
      <c r="B42" s="11"/>
      <c r="C42" s="11"/>
      <c r="D42" s="11"/>
      <c r="E42" s="11"/>
      <c r="F42" s="11"/>
      <c r="G42" s="11"/>
      <c r="H42" s="11"/>
      <c r="I42" s="52"/>
      <c r="J42" s="11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x14ac:dyDescent="0.3">
      <c r="A43" s="46" t="s">
        <v>54</v>
      </c>
      <c r="B43" s="47">
        <v>10255980.062683964</v>
      </c>
      <c r="C43" s="47">
        <v>10982773.146455754</v>
      </c>
      <c r="D43" s="47">
        <v>11441209.39214297</v>
      </c>
      <c r="E43" s="47">
        <v>10994418.69858953</v>
      </c>
      <c r="F43" s="47">
        <v>11624509.128408158</v>
      </c>
      <c r="G43" s="47">
        <v>11945709.062675571</v>
      </c>
      <c r="H43" s="47">
        <v>11751898.454911627</v>
      </c>
      <c r="I43" s="31"/>
      <c r="J43" s="47">
        <v>10994418.698589528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pans="1:31" x14ac:dyDescent="0.3">
      <c r="A44" s="5"/>
      <c r="B44" s="5"/>
      <c r="C44" s="5"/>
      <c r="D44" s="5"/>
      <c r="E44" s="5"/>
      <c r="F44" s="5"/>
      <c r="G44" s="5"/>
      <c r="H44" s="5"/>
      <c r="I44" s="40"/>
      <c r="J44" s="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x14ac:dyDescent="0.3">
      <c r="A45" s="5"/>
      <c r="B45" s="32"/>
      <c r="C45" s="32"/>
      <c r="D45" s="32"/>
      <c r="E45" s="32"/>
      <c r="F45" s="32"/>
      <c r="G45" s="32"/>
      <c r="H45" s="32"/>
      <c r="I45" s="32"/>
      <c r="J45" s="32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x14ac:dyDescent="0.3">
      <c r="A46" s="5"/>
      <c r="B46" s="11"/>
      <c r="C46" s="11"/>
      <c r="D46" s="11"/>
      <c r="E46" s="11"/>
      <c r="F46" s="11"/>
      <c r="G46" s="11"/>
      <c r="H46" s="11"/>
      <c r="I46" s="52"/>
      <c r="J46" s="11"/>
      <c r="K46" s="35"/>
      <c r="L46" s="35"/>
      <c r="M46" s="35"/>
    </row>
  </sheetData>
  <phoneticPr fontId="13" type="noConversion"/>
  <pageMargins left="0.7" right="0.7" top="0.75" bottom="0.75" header="0.3" footer="0.3"/>
  <pageSetup paperSize="304" orientation="portrait" r:id="rId1"/>
  <customProperties>
    <customPr name="SheetOptions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8D99A-3FFF-4F95-8A78-23CD9D313323}">
  <dimension ref="A1:X47"/>
  <sheetViews>
    <sheetView showGridLines="0" zoomScaleNormal="100" workbookViewId="0"/>
  </sheetViews>
  <sheetFormatPr defaultColWidth="9.109375" defaultRowHeight="14.4" x14ac:dyDescent="0.3"/>
  <cols>
    <col min="1" max="1" width="48.5546875" bestFit="1" customWidth="1"/>
    <col min="2" max="8" width="10.88671875" customWidth="1"/>
    <col min="9" max="9" width="10.88671875" style="53" customWidth="1"/>
    <col min="10" max="10" width="10.88671875" customWidth="1"/>
  </cols>
  <sheetData>
    <row r="1" spans="1:24" ht="23.4" x14ac:dyDescent="0.45">
      <c r="A1" s="42" t="s">
        <v>79</v>
      </c>
      <c r="B1" s="2"/>
      <c r="C1" s="2"/>
      <c r="D1" s="2"/>
      <c r="E1" s="2"/>
      <c r="F1" s="2"/>
      <c r="G1" s="2"/>
      <c r="H1" s="2"/>
      <c r="I1" s="50"/>
      <c r="J1" s="2"/>
    </row>
    <row r="2" spans="1:24" ht="15.6" x14ac:dyDescent="0.3">
      <c r="B2" s="18"/>
      <c r="C2" s="18"/>
      <c r="D2" s="18"/>
      <c r="E2" s="18"/>
      <c r="F2" s="18"/>
      <c r="G2" s="18"/>
      <c r="H2" s="18"/>
      <c r="I2" s="38"/>
      <c r="J2" s="18"/>
    </row>
    <row r="3" spans="1:24" ht="15.6" x14ac:dyDescent="0.3">
      <c r="A3" s="3" t="s">
        <v>76</v>
      </c>
      <c r="B3" s="18"/>
      <c r="C3" s="18"/>
      <c r="D3" s="18"/>
      <c r="E3" s="18"/>
      <c r="F3" s="18"/>
      <c r="G3" s="18"/>
      <c r="H3" s="18"/>
      <c r="I3" s="38"/>
      <c r="J3" s="18"/>
    </row>
    <row r="4" spans="1:24" x14ac:dyDescent="0.3">
      <c r="A4" s="43" t="s">
        <v>80</v>
      </c>
      <c r="B4" s="44" t="s">
        <v>66</v>
      </c>
      <c r="C4" s="44" t="s">
        <v>68</v>
      </c>
      <c r="D4" s="44" t="s">
        <v>69</v>
      </c>
      <c r="E4" s="44" t="s">
        <v>72</v>
      </c>
      <c r="F4" s="44" t="s">
        <v>73</v>
      </c>
      <c r="G4" s="44" t="s">
        <v>74</v>
      </c>
      <c r="H4" s="44" t="s">
        <v>104</v>
      </c>
      <c r="I4" s="51"/>
      <c r="J4" s="44" t="s">
        <v>67</v>
      </c>
    </row>
    <row r="5" spans="1:24" ht="15" customHeight="1" x14ac:dyDescent="0.35">
      <c r="A5" s="9"/>
      <c r="B5" s="13"/>
      <c r="C5" s="13"/>
      <c r="D5" s="13"/>
      <c r="E5" s="13"/>
      <c r="F5" s="13"/>
      <c r="G5" s="13"/>
      <c r="H5" s="13"/>
      <c r="I5" s="55"/>
      <c r="J5" s="13"/>
    </row>
    <row r="6" spans="1:24" s="14" customFormat="1" ht="12.75" customHeight="1" x14ac:dyDescent="0.35">
      <c r="A6" s="33" t="s">
        <v>81</v>
      </c>
      <c r="B6" s="34"/>
      <c r="C6" s="34"/>
      <c r="D6" s="34"/>
      <c r="E6" s="34"/>
      <c r="F6" s="34"/>
      <c r="G6" s="34"/>
      <c r="H6" s="34"/>
      <c r="I6" s="56"/>
      <c r="J6" s="34"/>
    </row>
    <row r="7" spans="1:24" s="14" customFormat="1" ht="8.25" customHeight="1" x14ac:dyDescent="0.35">
      <c r="A7" s="28"/>
      <c r="B7" s="17"/>
      <c r="C7" s="17"/>
      <c r="D7" s="17"/>
      <c r="E7" s="17"/>
      <c r="F7" s="17"/>
      <c r="G7" s="17"/>
      <c r="H7" s="17"/>
      <c r="I7" s="57"/>
      <c r="J7" s="17"/>
    </row>
    <row r="8" spans="1:24" s="3" customFormat="1" ht="12.75" customHeight="1" x14ac:dyDescent="0.3">
      <c r="A8" s="31" t="s">
        <v>82</v>
      </c>
      <c r="B8" s="30">
        <v>9042.0569416652015</v>
      </c>
      <c r="C8" s="30">
        <v>63918.457765055835</v>
      </c>
      <c r="D8" s="30">
        <v>103242.01129209761</v>
      </c>
      <c r="E8" s="30">
        <v>-331631.57499140437</v>
      </c>
      <c r="F8" s="30">
        <v>-12481.094274304669</v>
      </c>
      <c r="G8" s="30">
        <v>-28897.411303121356</v>
      </c>
      <c r="H8" s="30">
        <v>50047.771422043508</v>
      </c>
      <c r="I8" s="59"/>
      <c r="J8" s="30">
        <v>-155429.04899258559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</row>
    <row r="9" spans="1:24" s="14" customFormat="1" ht="8.25" customHeight="1" x14ac:dyDescent="0.35">
      <c r="A9" s="17"/>
      <c r="B9" s="17"/>
      <c r="C9" s="17"/>
      <c r="D9" s="17"/>
      <c r="E9" s="17"/>
      <c r="F9" s="17"/>
      <c r="G9" s="17"/>
      <c r="H9" s="17"/>
      <c r="I9" s="57"/>
      <c r="J9" s="17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</row>
    <row r="10" spans="1:24" s="14" customFormat="1" ht="18" x14ac:dyDescent="0.35">
      <c r="A10" s="25" t="s">
        <v>37</v>
      </c>
      <c r="B10" s="25"/>
      <c r="C10" s="25"/>
      <c r="D10" s="25"/>
      <c r="E10" s="25"/>
      <c r="F10" s="25"/>
      <c r="G10" s="25"/>
      <c r="H10" s="25"/>
      <c r="I10" s="25"/>
      <c r="J10" s="2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</row>
    <row r="11" spans="1:24" s="14" customFormat="1" ht="15" customHeight="1" x14ac:dyDescent="0.35">
      <c r="A11" s="17"/>
      <c r="B11" s="17"/>
      <c r="C11" s="17"/>
      <c r="D11" s="17"/>
      <c r="E11" s="17"/>
      <c r="F11" s="17"/>
      <c r="G11" s="17"/>
      <c r="H11" s="17"/>
      <c r="I11" s="57"/>
      <c r="J11" s="17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</row>
    <row r="12" spans="1:24" s="15" customFormat="1" ht="12.75" customHeight="1" x14ac:dyDescent="0.4">
      <c r="A12" s="25" t="s">
        <v>83</v>
      </c>
      <c r="B12" s="25">
        <v>-12527.616317193791</v>
      </c>
      <c r="C12" s="25">
        <v>-5843.2347894460027</v>
      </c>
      <c r="D12" s="25">
        <v>-9833.273785090998</v>
      </c>
      <c r="E12" s="25">
        <v>-30009.27862500499</v>
      </c>
      <c r="F12" s="25">
        <v>123.11637341131269</v>
      </c>
      <c r="G12" s="25">
        <v>-13883.334489467999</v>
      </c>
      <c r="H12" s="25">
        <v>-19803.415469445004</v>
      </c>
      <c r="I12" s="59"/>
      <c r="J12" s="25">
        <v>-58213.403516735794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</row>
    <row r="13" spans="1:24" s="3" customFormat="1" ht="12.75" customHeight="1" x14ac:dyDescent="0.3">
      <c r="A13" s="25" t="s">
        <v>84</v>
      </c>
      <c r="B13" s="25">
        <v>5938.0171656234752</v>
      </c>
      <c r="C13" s="25">
        <v>-65240.009867148139</v>
      </c>
      <c r="D13" s="25">
        <v>-71317.482587778402</v>
      </c>
      <c r="E13" s="25">
        <v>167728.90423839286</v>
      </c>
      <c r="F13" s="25">
        <v>70742.259907291882</v>
      </c>
      <c r="G13" s="25">
        <v>42527.293686136669</v>
      </c>
      <c r="H13" s="25">
        <v>254.83054102870449</v>
      </c>
      <c r="I13" s="59"/>
      <c r="J13" s="25">
        <v>37109.428949089815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</row>
    <row r="14" spans="1:24" s="14" customFormat="1" ht="12.75" customHeight="1" x14ac:dyDescent="0.35">
      <c r="A14" s="25" t="s">
        <v>70</v>
      </c>
      <c r="B14" s="25">
        <v>99867.447235575339</v>
      </c>
      <c r="C14" s="25">
        <v>102204.12657627612</v>
      </c>
      <c r="D14" s="25">
        <v>104823.90902986517</v>
      </c>
      <c r="E14" s="25">
        <v>289056.1403630281</v>
      </c>
      <c r="F14" s="25">
        <v>108489.41111237975</v>
      </c>
      <c r="G14" s="25">
        <v>129308.23637724403</v>
      </c>
      <c r="H14" s="25">
        <v>116177.90531076615</v>
      </c>
      <c r="I14" s="59"/>
      <c r="J14" s="25">
        <v>595951.62320474465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</row>
    <row r="15" spans="1:24" s="3" customFormat="1" ht="12.75" customHeight="1" x14ac:dyDescent="0.3">
      <c r="A15" s="25" t="s">
        <v>38</v>
      </c>
      <c r="B15" s="25">
        <v>13996.31812</v>
      </c>
      <c r="C15" s="25">
        <v>9854.2050700000018</v>
      </c>
      <c r="D15" s="25">
        <v>14208.953349999998</v>
      </c>
      <c r="E15" s="25">
        <v>9773.5770700000012</v>
      </c>
      <c r="F15" s="25">
        <v>6946.5764300000001</v>
      </c>
      <c r="G15" s="25">
        <v>35630.523310000004</v>
      </c>
      <c r="H15" s="25">
        <v>20620.552820000001</v>
      </c>
      <c r="I15" s="59"/>
      <c r="J15" s="25">
        <v>47833.053610000003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spans="1:24" s="3" customFormat="1" ht="12.75" customHeight="1" x14ac:dyDescent="0.3">
      <c r="A16" s="25" t="s">
        <v>85</v>
      </c>
      <c r="B16" s="25">
        <v>31.997127950000003</v>
      </c>
      <c r="C16" s="25">
        <v>0</v>
      </c>
      <c r="D16" s="25">
        <v>0</v>
      </c>
      <c r="E16" s="25">
        <v>0</v>
      </c>
      <c r="F16" s="25">
        <v>0</v>
      </c>
      <c r="G16" s="25">
        <v>-174.12933705500001</v>
      </c>
      <c r="H16" s="25">
        <v>-73.75809999999997</v>
      </c>
      <c r="I16" s="59"/>
      <c r="J16" s="25">
        <v>31.997127950000003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</row>
    <row r="17" spans="1:24" s="4" customFormat="1" ht="12.75" customHeight="1" x14ac:dyDescent="0.3">
      <c r="A17" s="25" t="s">
        <v>86</v>
      </c>
      <c r="B17" s="25">
        <v>-4830.3703941677013</v>
      </c>
      <c r="C17" s="25">
        <v>8388.4901031810223</v>
      </c>
      <c r="D17" s="25">
        <v>5839.6024246284942</v>
      </c>
      <c r="E17" s="25">
        <v>15187.082158322739</v>
      </c>
      <c r="F17" s="25">
        <v>-3247.3002353049956</v>
      </c>
      <c r="G17" s="25">
        <v>-5494.4232367058694</v>
      </c>
      <c r="H17" s="25">
        <v>-2679.4550209859999</v>
      </c>
      <c r="I17" s="59"/>
      <c r="J17" s="25">
        <v>24584.804291964552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spans="1:24" s="16" customFormat="1" ht="12.75" customHeight="1" x14ac:dyDescent="0.35">
      <c r="A18" s="25" t="s">
        <v>87</v>
      </c>
      <c r="B18" s="25">
        <v>18343.030941774501</v>
      </c>
      <c r="C18" s="25">
        <v>-20859.876875653481</v>
      </c>
      <c r="D18" s="25">
        <v>-147240.35964753589</v>
      </c>
      <c r="E18" s="25">
        <v>-140450.36971377712</v>
      </c>
      <c r="F18" s="25">
        <v>46300.313249506093</v>
      </c>
      <c r="G18" s="25">
        <v>9669.8187463039849</v>
      </c>
      <c r="H18" s="25">
        <v>-135710.6719763132</v>
      </c>
      <c r="I18" s="59"/>
      <c r="J18" s="25">
        <v>-290207.57529519201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spans="1:24" s="3" customFormat="1" ht="12.75" customHeight="1" x14ac:dyDescent="0.3">
      <c r="A19" s="25" t="s">
        <v>88</v>
      </c>
      <c r="B19" s="25">
        <v>-111347.16422510223</v>
      </c>
      <c r="C19" s="25">
        <v>101356.45443323535</v>
      </c>
      <c r="D19" s="25">
        <v>38233.724972556818</v>
      </c>
      <c r="E19" s="25">
        <v>190840.81068759793</v>
      </c>
      <c r="F19" s="25">
        <v>-69939.702590038156</v>
      </c>
      <c r="G19" s="25">
        <v>73714.78659047604</v>
      </c>
      <c r="H19" s="25">
        <v>55610.459619552537</v>
      </c>
      <c r="I19" s="59"/>
      <c r="J19" s="25">
        <v>219083.82586828779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</row>
    <row r="20" spans="1:24" ht="12.75" customHeight="1" x14ac:dyDescent="0.3">
      <c r="A20" s="48" t="s">
        <v>81</v>
      </c>
      <c r="B20" s="48">
        <v>18513.716596124803</v>
      </c>
      <c r="C20" s="48">
        <v>193778.61241550068</v>
      </c>
      <c r="D20" s="48">
        <v>37957.085048742694</v>
      </c>
      <c r="E20" s="48">
        <v>170495.29118715524</v>
      </c>
      <c r="F20" s="48">
        <v>146933.57997294184</v>
      </c>
      <c r="G20" s="48">
        <v>242401.36034381099</v>
      </c>
      <c r="H20" s="48">
        <v>84444.219146646545</v>
      </c>
      <c r="I20" s="59"/>
      <c r="J20" s="48">
        <v>420744.70524752454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</row>
    <row r="21" spans="1:24" s="14" customFormat="1" ht="18" x14ac:dyDescent="0.35">
      <c r="A21" s="17"/>
      <c r="B21" s="17"/>
      <c r="C21" s="17"/>
      <c r="D21" s="17"/>
      <c r="E21" s="17"/>
      <c r="F21" s="17"/>
      <c r="G21" s="17"/>
      <c r="H21" s="17"/>
      <c r="I21" s="57"/>
      <c r="J21" s="17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spans="1:24" ht="12.75" customHeight="1" x14ac:dyDescent="0.3">
      <c r="A22" s="31" t="s">
        <v>39</v>
      </c>
      <c r="B22" s="31"/>
      <c r="C22" s="31"/>
      <c r="D22" s="31"/>
      <c r="E22" s="31"/>
      <c r="F22" s="31"/>
      <c r="G22" s="31"/>
      <c r="H22" s="31"/>
      <c r="I22" s="31"/>
      <c r="J22" s="31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</row>
    <row r="23" spans="1:24" s="14" customFormat="1" ht="18" x14ac:dyDescent="0.35">
      <c r="A23" s="17"/>
      <c r="B23" s="17"/>
      <c r="C23" s="17"/>
      <c r="D23" s="17"/>
      <c r="E23" s="17"/>
      <c r="F23" s="17"/>
      <c r="G23" s="17"/>
      <c r="H23" s="17"/>
      <c r="I23" s="57"/>
      <c r="J23" s="17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spans="1:24" ht="12.75" customHeight="1" x14ac:dyDescent="0.3">
      <c r="A24" s="25" t="s">
        <v>89</v>
      </c>
      <c r="B24" s="25">
        <v>-3486.356905260343</v>
      </c>
      <c r="C24" s="25">
        <v>-2680.7137735773513</v>
      </c>
      <c r="D24" s="25">
        <v>-953.2196159769984</v>
      </c>
      <c r="E24" s="25">
        <v>-963.67911459899949</v>
      </c>
      <c r="F24" s="25">
        <v>-801.27618286199765</v>
      </c>
      <c r="G24" s="25">
        <v>-346.3384062889989</v>
      </c>
      <c r="H24" s="25">
        <v>-2590.8617620609994</v>
      </c>
      <c r="I24" s="59"/>
      <c r="J24" s="25">
        <v>-8083.9694094136921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spans="1:24" ht="12.75" customHeight="1" x14ac:dyDescent="0.3">
      <c r="A25" s="25" t="s">
        <v>90</v>
      </c>
      <c r="B25" s="25">
        <v>-46543.892573074889</v>
      </c>
      <c r="C25" s="25">
        <v>-42371.300192089504</v>
      </c>
      <c r="D25" s="25">
        <v>-37138.015632383998</v>
      </c>
      <c r="E25" s="25">
        <v>-46163.35648012926</v>
      </c>
      <c r="F25" s="25">
        <v>-34276.411405570907</v>
      </c>
      <c r="G25" s="25">
        <v>-48217.158662217815</v>
      </c>
      <c r="H25" s="25">
        <v>-39566.35095055314</v>
      </c>
      <c r="I25" s="59"/>
      <c r="J25" s="25">
        <v>-172216.56487767785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spans="1:24" ht="12.75" customHeight="1" x14ac:dyDescent="0.3">
      <c r="A26" s="25" t="s">
        <v>91</v>
      </c>
      <c r="B26" s="25">
        <v>0</v>
      </c>
      <c r="C26" s="25">
        <v>0</v>
      </c>
      <c r="D26" s="25">
        <v>0</v>
      </c>
      <c r="E26" s="25">
        <v>-61477.324246419012</v>
      </c>
      <c r="F26" s="25">
        <v>0</v>
      </c>
      <c r="G26" s="25">
        <v>-7227.3424471999633</v>
      </c>
      <c r="H26" s="25">
        <v>0</v>
      </c>
      <c r="I26" s="59"/>
      <c r="J26" s="25">
        <v>-61477.324094757067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spans="1:24" ht="12.75" customHeight="1" x14ac:dyDescent="0.3">
      <c r="A27" s="25" t="s">
        <v>65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59"/>
      <c r="J27" s="25">
        <v>0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</row>
    <row r="28" spans="1:24" ht="12.75" customHeight="1" x14ac:dyDescent="0.3">
      <c r="A28" s="25" t="s">
        <v>64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/>
      <c r="J28" s="25">
        <v>0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1:24" ht="12.75" customHeight="1" x14ac:dyDescent="0.3">
      <c r="A29" s="48" t="s">
        <v>39</v>
      </c>
      <c r="B29" s="48">
        <v>-50030.248801939233</v>
      </c>
      <c r="C29" s="48">
        <v>-45052.014600746828</v>
      </c>
      <c r="D29" s="48">
        <v>-38091.235138017015</v>
      </c>
      <c r="E29" s="48">
        <v>-108604.35984114728</v>
      </c>
      <c r="F29" s="48">
        <v>-35077.686776230883</v>
      </c>
      <c r="G29" s="48">
        <v>-55790.839515706779</v>
      </c>
      <c r="H29" s="48">
        <v>-42157.212924314103</v>
      </c>
      <c r="I29" s="59"/>
      <c r="J29" s="48">
        <v>-241777.85838184861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1:24" s="14" customFormat="1" ht="18" x14ac:dyDescent="0.35">
      <c r="A30" s="17"/>
      <c r="B30" s="17"/>
      <c r="C30" s="17"/>
      <c r="D30" s="17"/>
      <c r="E30" s="17"/>
      <c r="F30" s="17"/>
      <c r="G30" s="17"/>
      <c r="H30" s="17"/>
      <c r="I30" s="57"/>
      <c r="J30" s="17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1:24" ht="12.75" customHeight="1" x14ac:dyDescent="0.3">
      <c r="A31" s="31" t="s">
        <v>39</v>
      </c>
      <c r="B31" s="31"/>
      <c r="C31" s="31"/>
      <c r="D31" s="31"/>
      <c r="E31" s="31"/>
      <c r="F31" s="31"/>
      <c r="G31" s="31"/>
      <c r="H31" s="31"/>
      <c r="I31" s="31"/>
      <c r="J31" s="31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spans="1:24" s="14" customFormat="1" ht="18" x14ac:dyDescent="0.35">
      <c r="A32" s="17"/>
      <c r="B32" s="17"/>
      <c r="C32" s="17"/>
      <c r="D32" s="17"/>
      <c r="E32" s="17"/>
      <c r="F32" s="17"/>
      <c r="G32" s="17"/>
      <c r="H32" s="17"/>
      <c r="I32" s="57"/>
      <c r="J32" s="17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</row>
    <row r="33" spans="1:24" ht="12.75" customHeight="1" x14ac:dyDescent="0.3">
      <c r="A33" s="25" t="s">
        <v>92</v>
      </c>
      <c r="B33" s="25">
        <v>-67.25</v>
      </c>
      <c r="C33" s="25">
        <v>5439.3248200006501</v>
      </c>
      <c r="D33" s="25">
        <v>25.037020000339485</v>
      </c>
      <c r="E33" s="25">
        <v>892.2385499995097</v>
      </c>
      <c r="F33" s="25">
        <v>0</v>
      </c>
      <c r="G33" s="25">
        <v>1676.7989999999995</v>
      </c>
      <c r="H33" s="25">
        <v>0</v>
      </c>
      <c r="I33" s="59"/>
      <c r="J33" s="25">
        <v>6289.3503900004998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</row>
    <row r="34" spans="1:24" ht="12.75" customHeight="1" x14ac:dyDescent="0.3">
      <c r="A34" s="25" t="s">
        <v>93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59"/>
      <c r="J34" s="25">
        <v>0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</row>
    <row r="35" spans="1:24" ht="12.75" customHeight="1" x14ac:dyDescent="0.3">
      <c r="A35" s="25" t="s">
        <v>94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59"/>
      <c r="J35" s="25">
        <v>0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</row>
    <row r="36" spans="1:24" ht="12.75" customHeight="1" x14ac:dyDescent="0.3">
      <c r="A36" s="25" t="s">
        <v>95</v>
      </c>
      <c r="B36" s="25">
        <v>0</v>
      </c>
      <c r="C36" s="25">
        <v>-10927.39649644804</v>
      </c>
      <c r="D36" s="25">
        <v>0</v>
      </c>
      <c r="E36" s="25">
        <v>-70501.269950489441</v>
      </c>
      <c r="F36" s="25">
        <v>0</v>
      </c>
      <c r="G36" s="25">
        <v>0</v>
      </c>
      <c r="H36" s="25">
        <v>0</v>
      </c>
      <c r="I36" s="59"/>
      <c r="J36" s="25">
        <v>-81428.665327216921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1:24" ht="12.75" customHeight="1" x14ac:dyDescent="0.3">
      <c r="A37" s="25" t="s">
        <v>96</v>
      </c>
      <c r="B37" s="25">
        <v>-2890.9266340960003</v>
      </c>
      <c r="C37" s="25">
        <v>-68597.581865502012</v>
      </c>
      <c r="D37" s="25">
        <v>-1001.1298438479743</v>
      </c>
      <c r="E37" s="25">
        <v>-69477.737447992738</v>
      </c>
      <c r="F37" s="25">
        <v>-838.29504811800643</v>
      </c>
      <c r="G37" s="25">
        <v>-72756.588244539991</v>
      </c>
      <c r="H37" s="25">
        <v>-898.56878639554384</v>
      </c>
      <c r="I37" s="59"/>
      <c r="J37" s="25">
        <v>-141967.37579143874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</row>
    <row r="38" spans="1:24" ht="12.75" customHeight="1" x14ac:dyDescent="0.3">
      <c r="A38" s="25" t="s">
        <v>97</v>
      </c>
      <c r="B38" s="25">
        <v>-3676.9135073430102</v>
      </c>
      <c r="C38" s="25">
        <v>-3503.5690707029894</v>
      </c>
      <c r="D38" s="25">
        <v>-4811.7853402159999</v>
      </c>
      <c r="E38" s="25">
        <v>-3938.244644929001</v>
      </c>
      <c r="F38" s="25">
        <v>-3564.2059464009999</v>
      </c>
      <c r="G38" s="25">
        <v>-5404.2136891834698</v>
      </c>
      <c r="H38" s="25">
        <v>-4775.0945759763099</v>
      </c>
      <c r="I38" s="59"/>
      <c r="J38" s="25">
        <v>-15930.512563191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</row>
    <row r="39" spans="1:24" ht="12.75" customHeight="1" x14ac:dyDescent="0.3">
      <c r="A39" s="48" t="s">
        <v>98</v>
      </c>
      <c r="B39" s="48">
        <v>-6635.0898754929976</v>
      </c>
      <c r="C39" s="48">
        <v>-77589.222612652389</v>
      </c>
      <c r="D39" s="48">
        <v>-5787.8781640636344</v>
      </c>
      <c r="E39" s="48">
        <v>-143025.01349341168</v>
      </c>
      <c r="F39" s="48">
        <v>-4402.5009945190068</v>
      </c>
      <c r="G39" s="48">
        <v>-76484.002933723459</v>
      </c>
      <c r="H39" s="48">
        <f t="shared" ref="H39" si="0">SUM(H33:H38)</f>
        <v>-5673.6633623718535</v>
      </c>
      <c r="I39" s="59"/>
      <c r="J39" s="48">
        <v>-233037.20329184615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</row>
    <row r="40" spans="1:24" s="14" customFormat="1" ht="13.5" customHeight="1" x14ac:dyDescent="0.35">
      <c r="A40" s="17"/>
      <c r="B40" s="17"/>
      <c r="C40" s="17"/>
      <c r="D40" s="17"/>
      <c r="E40" s="17"/>
      <c r="F40" s="17"/>
      <c r="G40" s="17"/>
      <c r="H40" s="17"/>
      <c r="I40" s="57"/>
      <c r="J40" s="17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</row>
    <row r="41" spans="1:24" ht="12.75" customHeight="1" x14ac:dyDescent="0.3">
      <c r="A41" s="48" t="s">
        <v>40</v>
      </c>
      <c r="B41" s="48">
        <v>-38151.622081307425</v>
      </c>
      <c r="C41" s="48">
        <v>71137.375202101466</v>
      </c>
      <c r="D41" s="48">
        <v>-5922.028253337955</v>
      </c>
      <c r="E41" s="48">
        <v>-81134.082147403722</v>
      </c>
      <c r="F41" s="48">
        <v>107453.39220219194</v>
      </c>
      <c r="G41" s="48">
        <v>110126.51789438074</v>
      </c>
      <c r="H41" s="48">
        <f t="shared" ref="H41" si="1">SUM(H20,H29,H39)</f>
        <v>36613.34285996059</v>
      </c>
      <c r="I41" s="59"/>
      <c r="J41" s="48">
        <v>-54070.356426170212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</row>
    <row r="42" spans="1:24" ht="12.75" customHeight="1" x14ac:dyDescent="0.3">
      <c r="A42" s="25" t="s">
        <v>41</v>
      </c>
      <c r="B42" s="25">
        <v>-3867</v>
      </c>
      <c r="C42" s="25">
        <v>29022.998384528928</v>
      </c>
      <c r="D42" s="25">
        <v>20373.595315268911</v>
      </c>
      <c r="E42" s="25">
        <v>-8226.0192176055752</v>
      </c>
      <c r="F42" s="25">
        <v>29366.392746584133</v>
      </c>
      <c r="G42" s="25">
        <v>15099.691648836062</v>
      </c>
      <c r="H42" s="25">
        <v>-21031.245003431271</v>
      </c>
      <c r="I42" s="59"/>
      <c r="J42" s="25">
        <v>37303.643022325086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</row>
    <row r="43" spans="1:24" ht="12.75" customHeight="1" x14ac:dyDescent="0.3">
      <c r="A43" s="25" t="s">
        <v>99</v>
      </c>
      <c r="B43" s="25">
        <v>843617.60514241713</v>
      </c>
      <c r="C43" s="25">
        <v>801599.05111474392</v>
      </c>
      <c r="D43" s="25">
        <v>901759.42685218726</v>
      </c>
      <c r="E43" s="25">
        <v>916210.99341062678</v>
      </c>
      <c r="F43" s="25">
        <v>826850.89065455773</v>
      </c>
      <c r="G43" s="25">
        <v>963670.81800015795</v>
      </c>
      <c r="H43" s="25">
        <v>1088897.0278398693</v>
      </c>
      <c r="I43" s="31"/>
      <c r="J43" s="25">
        <v>843617.60484137631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</row>
    <row r="44" spans="1:24" ht="12.75" customHeight="1" x14ac:dyDescent="0.3">
      <c r="A44" s="48" t="s">
        <v>100</v>
      </c>
      <c r="B44" s="48">
        <v>801599.05111474404</v>
      </c>
      <c r="C44" s="48">
        <v>901759.42685218726</v>
      </c>
      <c r="D44" s="48">
        <v>916210.99371166795</v>
      </c>
      <c r="E44" s="48">
        <v>826850.89065455773</v>
      </c>
      <c r="F44" s="48">
        <v>963670.81800015806</v>
      </c>
      <c r="G44" s="48">
        <v>1088897.027839869</v>
      </c>
      <c r="H44" s="48">
        <v>1104479.0207779149</v>
      </c>
      <c r="I44" s="31"/>
      <c r="J44" s="48">
        <v>826850.89065455808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</row>
    <row r="45" spans="1:24" x14ac:dyDescent="0.3"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</row>
    <row r="47" spans="1:24" x14ac:dyDescent="0.3">
      <c r="B47" s="35"/>
      <c r="C47" s="35"/>
      <c r="D47" s="35"/>
      <c r="E47" s="35"/>
      <c r="F47" s="35"/>
      <c r="G47" s="35"/>
      <c r="H47" s="35"/>
      <c r="I47" s="58"/>
      <c r="J47" s="35"/>
    </row>
  </sheetData>
  <phoneticPr fontId="13" type="noConversion"/>
  <pageMargins left="0.7" right="0.7" top="0.75" bottom="0.75" header="0.3" footer="0.3"/>
  <pageSetup paperSize="304" orientation="portrait" r:id="rId1"/>
  <customProperties>
    <customPr name="SheetOptions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4BE9B-B254-44FA-AAEF-2C40DF8B6CCD}">
  <dimension ref="A1:XEE44"/>
  <sheetViews>
    <sheetView showGridLines="0" workbookViewId="0">
      <selection activeCell="A2" sqref="A2"/>
    </sheetView>
  </sheetViews>
  <sheetFormatPr defaultColWidth="8.88671875" defaultRowHeight="14.4" x14ac:dyDescent="0.3"/>
  <cols>
    <col min="1" max="1" width="29.44140625" customWidth="1"/>
    <col min="2" max="2" width="10.6640625" bestFit="1" customWidth="1"/>
    <col min="9" max="9" width="8.88671875" style="53"/>
  </cols>
  <sheetData>
    <row r="1" spans="1:28" ht="23.4" x14ac:dyDescent="0.45">
      <c r="A1" s="42" t="s">
        <v>75</v>
      </c>
      <c r="B1" s="2"/>
      <c r="C1" s="2"/>
      <c r="D1" s="2"/>
      <c r="E1" s="2"/>
      <c r="F1" s="2"/>
      <c r="G1" s="2"/>
      <c r="H1" s="2"/>
      <c r="I1" s="50"/>
      <c r="J1" s="2"/>
    </row>
    <row r="2" spans="1:28" ht="15.6" x14ac:dyDescent="0.3">
      <c r="B2" s="18"/>
      <c r="C2" s="18"/>
      <c r="D2" s="18"/>
      <c r="E2" s="18"/>
      <c r="F2" s="18"/>
      <c r="G2" s="18"/>
      <c r="H2" s="18"/>
      <c r="I2" s="38"/>
      <c r="J2" s="18"/>
    </row>
    <row r="3" spans="1:28" ht="15.6" x14ac:dyDescent="0.3">
      <c r="A3" s="3" t="s">
        <v>76</v>
      </c>
      <c r="B3" s="64"/>
      <c r="C3" s="64"/>
      <c r="D3" s="38"/>
      <c r="E3" s="64"/>
      <c r="F3" s="64"/>
      <c r="G3" s="64"/>
      <c r="H3" s="38"/>
      <c r="I3" s="38"/>
      <c r="J3" s="38"/>
    </row>
    <row r="4" spans="1:28" x14ac:dyDescent="0.3">
      <c r="A4" s="43" t="s">
        <v>101</v>
      </c>
      <c r="B4" s="44" t="s">
        <v>66</v>
      </c>
      <c r="C4" s="44" t="s">
        <v>68</v>
      </c>
      <c r="D4" s="44" t="s">
        <v>69</v>
      </c>
      <c r="E4" s="44" t="s">
        <v>72</v>
      </c>
      <c r="F4" s="44" t="s">
        <v>73</v>
      </c>
      <c r="G4" s="44" t="s">
        <v>74</v>
      </c>
      <c r="H4" s="44" t="s">
        <v>104</v>
      </c>
      <c r="I4" s="67"/>
      <c r="J4" s="44">
        <v>2022</v>
      </c>
    </row>
    <row r="5" spans="1:28" s="5" customFormat="1" ht="13.8" x14ac:dyDescent="0.3">
      <c r="I5" s="40"/>
    </row>
    <row r="6" spans="1:28" s="3" customFormat="1" ht="15.6" x14ac:dyDescent="0.3">
      <c r="A6" s="4" t="s">
        <v>4</v>
      </c>
      <c r="I6" s="39"/>
    </row>
    <row r="7" spans="1:28" s="5" customFormat="1" ht="13.8" x14ac:dyDescent="0.3">
      <c r="A7" s="5" t="s">
        <v>1</v>
      </c>
      <c r="B7" s="7">
        <v>334681.80951083644</v>
      </c>
      <c r="C7" s="7">
        <v>325960.1718171364</v>
      </c>
      <c r="D7" s="7">
        <v>313578.35224083235</v>
      </c>
      <c r="E7" s="7">
        <v>390114.220986514</v>
      </c>
      <c r="F7" s="7">
        <v>356091.37311495695</v>
      </c>
      <c r="G7" s="7">
        <v>366172.44498062244</v>
      </c>
      <c r="H7" s="7">
        <v>346874.71346197877</v>
      </c>
      <c r="I7" s="41"/>
      <c r="J7" s="7">
        <v>1364334.554555319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s="5" customFormat="1" ht="13.8" x14ac:dyDescent="0.3">
      <c r="A8" s="5" t="s">
        <v>2</v>
      </c>
      <c r="B8" s="7">
        <v>258510.64576211621</v>
      </c>
      <c r="C8" s="7">
        <v>274238.03832537297</v>
      </c>
      <c r="D8" s="7">
        <v>314381.16790594201</v>
      </c>
      <c r="E8" s="7">
        <v>336486.56101470918</v>
      </c>
      <c r="F8" s="7">
        <v>311017.8061676069</v>
      </c>
      <c r="G8" s="7">
        <v>370472.38678620069</v>
      </c>
      <c r="H8" s="7">
        <v>363133.14363773115</v>
      </c>
      <c r="I8" s="41"/>
      <c r="J8" s="7">
        <v>1183616.4130081399</v>
      </c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s="5" customFormat="1" ht="13.8" x14ac:dyDescent="0.3">
      <c r="A9" s="5" t="s">
        <v>3</v>
      </c>
      <c r="B9" s="7">
        <v>348205.85629586037</v>
      </c>
      <c r="C9" s="7">
        <v>345971.21892278362</v>
      </c>
      <c r="D9" s="7">
        <v>324221.24352921295</v>
      </c>
      <c r="E9" s="7">
        <v>405073.78780342988</v>
      </c>
      <c r="F9" s="7">
        <v>388850.35405725875</v>
      </c>
      <c r="G9" s="7">
        <v>451853.277931221</v>
      </c>
      <c r="H9" s="7">
        <v>398042.95791793085</v>
      </c>
      <c r="I9" s="41"/>
      <c r="J9" s="7">
        <v>1423472.1065512868</v>
      </c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s="5" customFormat="1" ht="13.8" x14ac:dyDescent="0.3">
      <c r="A10" s="5" t="s">
        <v>0</v>
      </c>
      <c r="B10" s="7">
        <v>190424.41699999999</v>
      </c>
      <c r="C10" s="7">
        <v>184056.20524242768</v>
      </c>
      <c r="D10" s="7">
        <v>276854.81497120799</v>
      </c>
      <c r="E10" s="7">
        <v>290981.90726637794</v>
      </c>
      <c r="F10" s="7">
        <v>276712.62851884298</v>
      </c>
      <c r="G10" s="7">
        <v>368501.72530160396</v>
      </c>
      <c r="H10" s="7">
        <v>488582.10941583989</v>
      </c>
      <c r="I10" s="41"/>
      <c r="J10" s="7">
        <v>942317.34470251133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s="5" customFormat="1" ht="13.8" x14ac:dyDescent="0.3">
      <c r="A11" s="19" t="s">
        <v>5</v>
      </c>
      <c r="B11" s="20">
        <v>1131822.72879131</v>
      </c>
      <c r="C11" s="20">
        <v>1130225.63430772</v>
      </c>
      <c r="D11" s="20">
        <v>1229035.5786472</v>
      </c>
      <c r="E11" s="20">
        <v>1422656.4770710301</v>
      </c>
      <c r="F11" s="20">
        <v>1332672.1618586699</v>
      </c>
      <c r="G11" s="20">
        <v>1556999.83499965</v>
      </c>
      <c r="H11" s="20">
        <v>1596632.92443348</v>
      </c>
      <c r="I11" s="60"/>
      <c r="J11" s="20">
        <v>4913740.4188172603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x14ac:dyDescent="0.3">
      <c r="B12" s="62"/>
      <c r="C12" s="62"/>
      <c r="D12" s="62"/>
      <c r="E12" s="62"/>
      <c r="F12" s="62"/>
      <c r="G12" s="62"/>
      <c r="H12" s="62"/>
      <c r="I12" s="61"/>
      <c r="J12" s="62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x14ac:dyDescent="0.3"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s="3" customFormat="1" ht="15.6" x14ac:dyDescent="0.3">
      <c r="A14" s="4" t="s">
        <v>6</v>
      </c>
      <c r="I14" s="39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s="5" customFormat="1" ht="13.8" x14ac:dyDescent="0.3">
      <c r="A15" s="5" t="s">
        <v>1</v>
      </c>
      <c r="B15" s="7">
        <v>96338.885145908353</v>
      </c>
      <c r="C15" s="7">
        <v>90068.422692089021</v>
      </c>
      <c r="D15" s="7">
        <v>89736.196644841708</v>
      </c>
      <c r="E15" s="7">
        <v>99672.933321848701</v>
      </c>
      <c r="F15" s="7">
        <v>102442.07633888218</v>
      </c>
      <c r="G15" s="7">
        <v>99789.99295863384</v>
      </c>
      <c r="H15" s="7">
        <v>95144.263969843712</v>
      </c>
      <c r="I15" s="41"/>
      <c r="J15" s="7">
        <v>375816.43780468759</v>
      </c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s="5" customFormat="1" ht="13.8" x14ac:dyDescent="0.3">
      <c r="A16" s="5" t="s">
        <v>2</v>
      </c>
      <c r="B16" s="7">
        <v>86547.033965526876</v>
      </c>
      <c r="C16" s="7">
        <v>87814.75557886211</v>
      </c>
      <c r="D16" s="7">
        <v>85663.209271886895</v>
      </c>
      <c r="E16" s="7">
        <v>101767.18376783823</v>
      </c>
      <c r="F16" s="7">
        <v>91252.267805220967</v>
      </c>
      <c r="G16" s="7">
        <v>102446.85258879051</v>
      </c>
      <c r="H16" s="7">
        <v>102806.96470406825</v>
      </c>
      <c r="I16" s="41"/>
      <c r="J16" s="7">
        <v>361792.18258411397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1023 1035:2043 2055:3063 3075:4095 4107:5115 5127:6135 6147:7167 7179:8187 8199:9207 9219:10239 10251:11259 11271:12279 12291:13311 13323:14331 14343:15351 15363:16359" s="5" customFormat="1" ht="13.8" x14ac:dyDescent="0.3">
      <c r="A17" s="5" t="s">
        <v>3</v>
      </c>
      <c r="B17" s="7">
        <v>80237.775965176377</v>
      </c>
      <c r="C17" s="7">
        <v>78892.522125734453</v>
      </c>
      <c r="D17" s="7">
        <v>71386.303452989188</v>
      </c>
      <c r="E17" s="7">
        <v>86662.732102722774</v>
      </c>
      <c r="F17" s="7">
        <v>88568.468213530767</v>
      </c>
      <c r="G17" s="7">
        <v>105119.23705770461</v>
      </c>
      <c r="H17" s="7">
        <v>92718.389207643268</v>
      </c>
      <c r="I17" s="41"/>
      <c r="J17" s="7">
        <v>317179.33364662266</v>
      </c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1023 1035:2043 2055:3063 3075:4095 4107:5115 5127:6135 6147:7167 7179:8187 8199:9207 9219:10239 10251:11259 11271:12279 12291:13311 13323:14331 14343:15351 15363:16359" s="5" customFormat="1" ht="13.8" x14ac:dyDescent="0.3">
      <c r="A18" s="5" t="s">
        <v>0</v>
      </c>
      <c r="B18" s="7">
        <v>21204.067075688101</v>
      </c>
      <c r="C18" s="7">
        <v>17846.181641637697</v>
      </c>
      <c r="D18" s="7">
        <v>23099.031299562499</v>
      </c>
      <c r="E18" s="7">
        <v>21337.548077775846</v>
      </c>
      <c r="F18" s="7">
        <v>26469.882792949022</v>
      </c>
      <c r="G18" s="7">
        <v>30013.382159730001</v>
      </c>
      <c r="H18" s="7">
        <v>26064.028935765891</v>
      </c>
      <c r="I18" s="41"/>
      <c r="J18" s="7">
        <v>83486.828094664175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1023 1035:2043 2055:3063 3075:4095 4107:5115 5127:6135 6147:7167 7179:8187 8199:9207 9219:10239 10251:11259 11271:12279 12291:13311 13323:14331 14343:15351 15363:16359" s="20" customFormat="1" ht="13.8" x14ac:dyDescent="0.3">
      <c r="A19" s="49" t="s">
        <v>5</v>
      </c>
      <c r="B19" s="20">
        <v>284327.76215229998</v>
      </c>
      <c r="C19" s="20">
        <v>274621.88203832298</v>
      </c>
      <c r="D19" s="20">
        <v>269884.74066928</v>
      </c>
      <c r="E19" s="20">
        <v>309440.39727018599</v>
      </c>
      <c r="F19" s="20">
        <v>308732.69515058299</v>
      </c>
      <c r="G19" s="20">
        <v>337369.464764859</v>
      </c>
      <c r="H19" s="20">
        <v>316733.64681732102</v>
      </c>
      <c r="I19" s="60"/>
      <c r="J19" s="20">
        <v>1138274.7821300901</v>
      </c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6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6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6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6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6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6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6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6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6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6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6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6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6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6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6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19"/>
      <c r="HW19" s="19"/>
      <c r="II19" s="19"/>
      <c r="IU19" s="19"/>
      <c r="JG19" s="19"/>
      <c r="JS19" s="19"/>
      <c r="KE19" s="19"/>
      <c r="KQ19" s="19"/>
      <c r="LC19" s="19"/>
      <c r="LO19" s="19"/>
      <c r="MA19" s="19"/>
      <c r="MM19" s="19"/>
      <c r="MY19" s="19"/>
      <c r="NK19" s="19"/>
      <c r="NW19" s="19"/>
      <c r="OI19" s="19"/>
      <c r="OU19" s="19"/>
      <c r="PG19" s="19"/>
      <c r="PS19" s="19"/>
      <c r="QE19" s="19"/>
      <c r="QQ19" s="19"/>
      <c r="RC19" s="19"/>
      <c r="RO19" s="19"/>
      <c r="SA19" s="19"/>
      <c r="SM19" s="19"/>
      <c r="SY19" s="19"/>
      <c r="TK19" s="19"/>
      <c r="TW19" s="19"/>
      <c r="UI19" s="19"/>
      <c r="UU19" s="19"/>
      <c r="VG19" s="19"/>
      <c r="VS19" s="19"/>
      <c r="WE19" s="19"/>
      <c r="WQ19" s="19"/>
      <c r="XC19" s="19"/>
      <c r="XO19" s="19"/>
      <c r="YA19" s="19"/>
      <c r="YM19" s="19"/>
      <c r="YY19" s="19"/>
      <c r="ZK19" s="19"/>
      <c r="ZW19" s="19"/>
      <c r="AAI19" s="19"/>
      <c r="AAU19" s="19"/>
      <c r="ABG19" s="19"/>
      <c r="ABS19" s="19"/>
      <c r="ACE19" s="19"/>
      <c r="ACQ19" s="19"/>
      <c r="ADC19" s="19"/>
      <c r="ADO19" s="19"/>
      <c r="AEA19" s="19"/>
      <c r="AEM19" s="19"/>
      <c r="AEY19" s="19"/>
      <c r="AFK19" s="19"/>
      <c r="AFW19" s="19"/>
      <c r="AGI19" s="19"/>
      <c r="AGU19" s="19"/>
      <c r="AHG19" s="19"/>
      <c r="AHS19" s="19"/>
      <c r="AIE19" s="19"/>
      <c r="AIQ19" s="19"/>
      <c r="AJC19" s="19"/>
      <c r="AJO19" s="19"/>
      <c r="AKA19" s="19"/>
      <c r="AKM19" s="19"/>
      <c r="AKY19" s="19"/>
      <c r="ALK19" s="19"/>
      <c r="ALW19" s="19"/>
      <c r="AMI19" s="19"/>
      <c r="AMU19" s="19"/>
      <c r="ANG19" s="19"/>
      <c r="ANS19" s="19"/>
      <c r="AOE19" s="19"/>
      <c r="AOQ19" s="19"/>
      <c r="APC19" s="19"/>
      <c r="APO19" s="19"/>
      <c r="AQA19" s="19"/>
      <c r="AQM19" s="19"/>
      <c r="AQY19" s="19"/>
      <c r="ARK19" s="19"/>
      <c r="ARW19" s="19"/>
      <c r="ASI19" s="19"/>
      <c r="ASU19" s="19"/>
      <c r="ATG19" s="19"/>
      <c r="ATS19" s="19"/>
      <c r="AUE19" s="19"/>
      <c r="AUQ19" s="19"/>
      <c r="AVC19" s="19"/>
      <c r="AVO19" s="19"/>
      <c r="AWA19" s="19"/>
      <c r="AWM19" s="19"/>
      <c r="AWY19" s="19"/>
      <c r="AXK19" s="19"/>
      <c r="AXW19" s="19"/>
      <c r="AYI19" s="19"/>
      <c r="AYU19" s="19"/>
      <c r="AZG19" s="19"/>
      <c r="AZS19" s="19"/>
      <c r="BAE19" s="19"/>
      <c r="BAQ19" s="19"/>
      <c r="BBC19" s="19"/>
      <c r="BBO19" s="19"/>
      <c r="BCA19" s="19"/>
      <c r="BCM19" s="19"/>
      <c r="BCY19" s="19"/>
      <c r="BDK19" s="19"/>
      <c r="BDW19" s="19"/>
      <c r="BEI19" s="19"/>
      <c r="BEU19" s="19"/>
      <c r="BFG19" s="19"/>
      <c r="BFS19" s="19"/>
      <c r="BGE19" s="19"/>
      <c r="BGQ19" s="19"/>
      <c r="BHC19" s="19"/>
      <c r="BHO19" s="19"/>
      <c r="BIA19" s="19"/>
      <c r="BIM19" s="19"/>
      <c r="BIY19" s="19"/>
      <c r="BJK19" s="19"/>
      <c r="BJW19" s="19"/>
      <c r="BKI19" s="19"/>
      <c r="BKU19" s="19"/>
      <c r="BLG19" s="19"/>
      <c r="BLS19" s="19"/>
      <c r="BME19" s="19"/>
      <c r="BMQ19" s="19"/>
      <c r="BNC19" s="19"/>
      <c r="BNO19" s="19"/>
      <c r="BOA19" s="19"/>
      <c r="BOM19" s="19"/>
      <c r="BOY19" s="19"/>
      <c r="BPK19" s="19"/>
      <c r="BPW19" s="19"/>
      <c r="BQI19" s="19"/>
      <c r="BQU19" s="19"/>
      <c r="BRG19" s="19"/>
      <c r="BRS19" s="19"/>
      <c r="BSE19" s="19"/>
      <c r="BSQ19" s="19"/>
      <c r="BTC19" s="19"/>
      <c r="BTO19" s="19"/>
      <c r="BUA19" s="19"/>
      <c r="BUM19" s="19"/>
      <c r="BUY19" s="19"/>
      <c r="BVK19" s="19"/>
      <c r="BVW19" s="19"/>
      <c r="BWI19" s="19"/>
      <c r="BWU19" s="19"/>
      <c r="BXG19" s="19"/>
      <c r="BXS19" s="19"/>
      <c r="BYE19" s="19"/>
      <c r="BYQ19" s="19"/>
      <c r="BZC19" s="19"/>
      <c r="BZO19" s="19"/>
      <c r="CAA19" s="19"/>
      <c r="CAM19" s="19"/>
      <c r="CAY19" s="19"/>
      <c r="CBK19" s="19"/>
      <c r="CBW19" s="19"/>
      <c r="CCI19" s="19"/>
      <c r="CCU19" s="19"/>
      <c r="CDG19" s="19"/>
      <c r="CDS19" s="19"/>
      <c r="CEE19" s="19"/>
      <c r="CEQ19" s="19"/>
      <c r="CFC19" s="19"/>
      <c r="CFO19" s="19"/>
      <c r="CGA19" s="19"/>
      <c r="CGM19" s="19"/>
      <c r="CGY19" s="19"/>
      <c r="CHK19" s="19"/>
      <c r="CHW19" s="19"/>
      <c r="CII19" s="19"/>
      <c r="CIU19" s="19"/>
      <c r="CJG19" s="19"/>
      <c r="CJS19" s="19"/>
      <c r="CKE19" s="19"/>
      <c r="CKQ19" s="19"/>
      <c r="CLC19" s="19"/>
      <c r="CLO19" s="19"/>
      <c r="CMA19" s="19"/>
      <c r="CMM19" s="19"/>
      <c r="CMY19" s="19"/>
      <c r="CNK19" s="19"/>
      <c r="CNW19" s="19"/>
      <c r="COI19" s="19"/>
      <c r="COU19" s="19"/>
      <c r="CPG19" s="19"/>
      <c r="CPS19" s="19"/>
      <c r="CQE19" s="19"/>
      <c r="CQQ19" s="19"/>
      <c r="CRC19" s="19"/>
      <c r="CRO19" s="19"/>
      <c r="CSA19" s="19"/>
      <c r="CSM19" s="19"/>
      <c r="CSY19" s="19"/>
      <c r="CTK19" s="19"/>
      <c r="CTW19" s="19"/>
      <c r="CUI19" s="19"/>
      <c r="CUU19" s="19"/>
      <c r="CVG19" s="19"/>
      <c r="CVS19" s="19"/>
      <c r="CWE19" s="19"/>
      <c r="CWQ19" s="19"/>
      <c r="CXC19" s="19"/>
      <c r="CXO19" s="19"/>
      <c r="CYA19" s="19"/>
      <c r="CYM19" s="19"/>
      <c r="CYY19" s="19"/>
      <c r="CZK19" s="19"/>
      <c r="CZW19" s="19"/>
      <c r="DAI19" s="19"/>
      <c r="DAU19" s="19"/>
      <c r="DBG19" s="19"/>
      <c r="DBS19" s="19"/>
      <c r="DCE19" s="19"/>
      <c r="DCQ19" s="19"/>
      <c r="DDC19" s="19"/>
      <c r="DDO19" s="19"/>
      <c r="DEA19" s="19"/>
      <c r="DEM19" s="19"/>
      <c r="DEY19" s="19"/>
      <c r="DFK19" s="19"/>
      <c r="DFW19" s="19"/>
      <c r="DGI19" s="19"/>
      <c r="DGU19" s="19"/>
      <c r="DHG19" s="19"/>
      <c r="DHS19" s="19"/>
      <c r="DIE19" s="19"/>
      <c r="DIQ19" s="19"/>
      <c r="DJC19" s="19"/>
      <c r="DJO19" s="19"/>
      <c r="DKA19" s="19"/>
      <c r="DKM19" s="19"/>
      <c r="DKY19" s="19"/>
      <c r="DLK19" s="19"/>
      <c r="DLW19" s="19"/>
      <c r="DMI19" s="19"/>
      <c r="DMU19" s="19"/>
      <c r="DNG19" s="19"/>
      <c r="DNS19" s="19"/>
      <c r="DOE19" s="19"/>
      <c r="DOQ19" s="19"/>
      <c r="DPC19" s="19"/>
      <c r="DPO19" s="19"/>
      <c r="DQA19" s="19"/>
      <c r="DQM19" s="19"/>
      <c r="DQY19" s="19"/>
      <c r="DRK19" s="19"/>
      <c r="DRW19" s="19"/>
      <c r="DSI19" s="19"/>
      <c r="DSU19" s="19"/>
      <c r="DTG19" s="19"/>
      <c r="DTS19" s="19"/>
      <c r="DUE19" s="19"/>
      <c r="DUQ19" s="19"/>
      <c r="DVC19" s="19"/>
      <c r="DVO19" s="19"/>
      <c r="DWA19" s="19"/>
      <c r="DWM19" s="19"/>
      <c r="DWY19" s="19"/>
      <c r="DXK19" s="19"/>
      <c r="DXW19" s="19"/>
      <c r="DYI19" s="19"/>
      <c r="DYU19" s="19"/>
      <c r="DZG19" s="19"/>
      <c r="DZS19" s="19"/>
      <c r="EAE19" s="19"/>
      <c r="EAQ19" s="19"/>
      <c r="EBC19" s="19"/>
      <c r="EBO19" s="19"/>
      <c r="ECA19" s="19"/>
      <c r="ECM19" s="19"/>
      <c r="ECY19" s="19"/>
      <c r="EDK19" s="19"/>
      <c r="EDW19" s="19"/>
      <c r="EEI19" s="19"/>
      <c r="EEU19" s="19"/>
      <c r="EFG19" s="19"/>
      <c r="EFS19" s="19"/>
      <c r="EGE19" s="19"/>
      <c r="EGQ19" s="19"/>
      <c r="EHC19" s="19"/>
      <c r="EHO19" s="19"/>
      <c r="EIA19" s="19"/>
      <c r="EIM19" s="19"/>
      <c r="EIY19" s="19"/>
      <c r="EJK19" s="19"/>
      <c r="EJW19" s="19"/>
      <c r="EKI19" s="19"/>
      <c r="EKU19" s="19"/>
      <c r="ELG19" s="19"/>
      <c r="ELS19" s="19"/>
      <c r="EME19" s="19"/>
      <c r="EMQ19" s="19"/>
      <c r="ENC19" s="19"/>
      <c r="ENO19" s="19"/>
      <c r="EOA19" s="19"/>
      <c r="EOM19" s="19"/>
      <c r="EOY19" s="19"/>
      <c r="EPK19" s="19"/>
      <c r="EPW19" s="19"/>
      <c r="EQI19" s="19"/>
      <c r="EQU19" s="19"/>
      <c r="ERG19" s="19"/>
      <c r="ERS19" s="19"/>
      <c r="ESE19" s="19"/>
      <c r="ESQ19" s="19"/>
      <c r="ETC19" s="19"/>
      <c r="ETO19" s="19"/>
      <c r="EUA19" s="19"/>
      <c r="EUM19" s="19"/>
      <c r="EUY19" s="19"/>
      <c r="EVK19" s="19"/>
      <c r="EVW19" s="19"/>
      <c r="EWI19" s="19"/>
      <c r="EWU19" s="19"/>
      <c r="EXG19" s="19"/>
      <c r="EXS19" s="19"/>
      <c r="EYE19" s="19"/>
      <c r="EYQ19" s="19"/>
      <c r="EZC19" s="19"/>
      <c r="EZO19" s="19"/>
      <c r="FAA19" s="19"/>
      <c r="FAM19" s="19"/>
      <c r="FAY19" s="19"/>
      <c r="FBK19" s="19"/>
      <c r="FBW19" s="19"/>
      <c r="FCI19" s="19"/>
      <c r="FCU19" s="19"/>
      <c r="FDG19" s="19"/>
      <c r="FDS19" s="19"/>
      <c r="FEE19" s="19"/>
      <c r="FEQ19" s="19"/>
      <c r="FFC19" s="19"/>
      <c r="FFO19" s="19"/>
      <c r="FGA19" s="19"/>
      <c r="FGM19" s="19"/>
      <c r="FGY19" s="19"/>
      <c r="FHK19" s="19"/>
      <c r="FHW19" s="19"/>
      <c r="FII19" s="19"/>
      <c r="FIU19" s="19"/>
      <c r="FJG19" s="19"/>
      <c r="FJS19" s="19"/>
      <c r="FKE19" s="19"/>
      <c r="FKQ19" s="19"/>
      <c r="FLC19" s="19"/>
      <c r="FLO19" s="19"/>
      <c r="FMA19" s="19"/>
      <c r="FMM19" s="19"/>
      <c r="FMY19" s="19"/>
      <c r="FNK19" s="19"/>
      <c r="FNW19" s="19"/>
      <c r="FOI19" s="19"/>
      <c r="FOU19" s="19"/>
      <c r="FPG19" s="19"/>
      <c r="FPS19" s="19"/>
      <c r="FQE19" s="19"/>
      <c r="FQQ19" s="19"/>
      <c r="FRC19" s="19"/>
      <c r="FRO19" s="19"/>
      <c r="FSA19" s="19"/>
      <c r="FSM19" s="19"/>
      <c r="FSY19" s="19"/>
      <c r="FTK19" s="19"/>
      <c r="FTW19" s="19"/>
      <c r="FUI19" s="19"/>
      <c r="FUU19" s="19"/>
      <c r="FVG19" s="19"/>
      <c r="FVS19" s="19"/>
      <c r="FWE19" s="19"/>
      <c r="FWQ19" s="19"/>
      <c r="FXC19" s="19"/>
      <c r="FXO19" s="19"/>
      <c r="FYA19" s="19"/>
      <c r="FYM19" s="19"/>
      <c r="FYY19" s="19"/>
      <c r="FZK19" s="19"/>
      <c r="FZW19" s="19"/>
      <c r="GAI19" s="19"/>
      <c r="GAU19" s="19"/>
      <c r="GBG19" s="19"/>
      <c r="GBS19" s="19"/>
      <c r="GCE19" s="19"/>
      <c r="GCQ19" s="19"/>
      <c r="GDC19" s="19"/>
      <c r="GDO19" s="19"/>
      <c r="GEA19" s="19"/>
      <c r="GEM19" s="19"/>
      <c r="GEY19" s="19"/>
      <c r="GFK19" s="19"/>
      <c r="GFW19" s="19"/>
      <c r="GGI19" s="19"/>
      <c r="GGU19" s="19"/>
      <c r="GHG19" s="19"/>
      <c r="GHS19" s="19"/>
      <c r="GIE19" s="19"/>
      <c r="GIQ19" s="19"/>
      <c r="GJC19" s="19"/>
      <c r="GJO19" s="19"/>
      <c r="GKA19" s="19"/>
      <c r="GKM19" s="19"/>
      <c r="GKY19" s="19"/>
      <c r="GLK19" s="19"/>
      <c r="GLW19" s="19"/>
      <c r="GMI19" s="19"/>
      <c r="GMU19" s="19"/>
      <c r="GNG19" s="19"/>
      <c r="GNS19" s="19"/>
      <c r="GOE19" s="19"/>
      <c r="GOQ19" s="19"/>
      <c r="GPC19" s="19"/>
      <c r="GPO19" s="19"/>
      <c r="GQA19" s="19"/>
      <c r="GQM19" s="19"/>
      <c r="GQY19" s="19"/>
      <c r="GRK19" s="19"/>
      <c r="GRW19" s="19"/>
      <c r="GSI19" s="19"/>
      <c r="GSU19" s="19"/>
      <c r="GTG19" s="19"/>
      <c r="GTS19" s="19"/>
      <c r="GUE19" s="19"/>
      <c r="GUQ19" s="19"/>
      <c r="GVC19" s="19"/>
      <c r="GVO19" s="19"/>
      <c r="GWA19" s="19"/>
      <c r="GWM19" s="19"/>
      <c r="GWY19" s="19"/>
      <c r="GXK19" s="19"/>
      <c r="GXW19" s="19"/>
      <c r="GYI19" s="19"/>
      <c r="GYU19" s="19"/>
      <c r="GZG19" s="19"/>
      <c r="GZS19" s="19"/>
      <c r="HAE19" s="19"/>
      <c r="HAQ19" s="19"/>
      <c r="HBC19" s="19"/>
      <c r="HBO19" s="19"/>
      <c r="HCA19" s="19"/>
      <c r="HCM19" s="19"/>
      <c r="HCY19" s="19"/>
      <c r="HDK19" s="19"/>
      <c r="HDW19" s="19"/>
      <c r="HEI19" s="19"/>
      <c r="HEU19" s="19"/>
      <c r="HFG19" s="19"/>
      <c r="HFS19" s="19"/>
      <c r="HGE19" s="19"/>
      <c r="HGQ19" s="19"/>
      <c r="HHC19" s="19"/>
      <c r="HHO19" s="19"/>
      <c r="HIA19" s="19"/>
      <c r="HIM19" s="19"/>
      <c r="HIY19" s="19"/>
      <c r="HJK19" s="19"/>
      <c r="HJW19" s="19"/>
      <c r="HKI19" s="19"/>
      <c r="HKU19" s="19"/>
      <c r="HLG19" s="19"/>
      <c r="HLS19" s="19"/>
      <c r="HME19" s="19"/>
      <c r="HMQ19" s="19"/>
      <c r="HNC19" s="19"/>
      <c r="HNO19" s="19"/>
      <c r="HOA19" s="19"/>
      <c r="HOM19" s="19"/>
      <c r="HOY19" s="19"/>
      <c r="HPK19" s="19"/>
      <c r="HPW19" s="19"/>
      <c r="HQI19" s="19"/>
      <c r="HQU19" s="19"/>
      <c r="HRG19" s="19"/>
      <c r="HRS19" s="19"/>
      <c r="HSE19" s="19"/>
      <c r="HSQ19" s="19"/>
      <c r="HTC19" s="19"/>
      <c r="HTO19" s="19"/>
      <c r="HUA19" s="19"/>
      <c r="HUM19" s="19"/>
      <c r="HUY19" s="19"/>
      <c r="HVK19" s="19"/>
      <c r="HVW19" s="19"/>
      <c r="HWI19" s="19"/>
      <c r="HWU19" s="19"/>
      <c r="HXG19" s="19"/>
      <c r="HXS19" s="19"/>
      <c r="HYE19" s="19"/>
      <c r="HYQ19" s="19"/>
      <c r="HZC19" s="19"/>
      <c r="HZO19" s="19"/>
      <c r="IAA19" s="19"/>
      <c r="IAM19" s="19"/>
      <c r="IAY19" s="19"/>
      <c r="IBK19" s="19"/>
      <c r="IBW19" s="19"/>
      <c r="ICI19" s="19"/>
      <c r="ICU19" s="19"/>
      <c r="IDG19" s="19"/>
      <c r="IDS19" s="19"/>
      <c r="IEE19" s="19"/>
      <c r="IEQ19" s="19"/>
      <c r="IFC19" s="19"/>
      <c r="IFO19" s="19"/>
      <c r="IGA19" s="19"/>
      <c r="IGM19" s="19"/>
      <c r="IGY19" s="19"/>
      <c r="IHK19" s="19"/>
      <c r="IHW19" s="19"/>
      <c r="III19" s="19"/>
      <c r="IIU19" s="19"/>
      <c r="IJG19" s="19"/>
      <c r="IJS19" s="19"/>
      <c r="IKE19" s="19"/>
      <c r="IKQ19" s="19"/>
      <c r="ILC19" s="19"/>
      <c r="ILO19" s="19"/>
      <c r="IMA19" s="19"/>
      <c r="IMM19" s="19"/>
      <c r="IMY19" s="19"/>
      <c r="INK19" s="19"/>
      <c r="INW19" s="19"/>
      <c r="IOI19" s="19"/>
      <c r="IOU19" s="19"/>
      <c r="IPG19" s="19"/>
      <c r="IPS19" s="19"/>
      <c r="IQE19" s="19"/>
      <c r="IQQ19" s="19"/>
      <c r="IRC19" s="19"/>
      <c r="IRO19" s="19"/>
      <c r="ISA19" s="19"/>
      <c r="ISM19" s="19"/>
      <c r="ISY19" s="19"/>
      <c r="ITK19" s="19"/>
      <c r="ITW19" s="19"/>
      <c r="IUI19" s="19"/>
      <c r="IUU19" s="19"/>
      <c r="IVG19" s="19"/>
      <c r="IVS19" s="19"/>
      <c r="IWE19" s="19"/>
      <c r="IWQ19" s="19"/>
      <c r="IXC19" s="19"/>
      <c r="IXO19" s="19"/>
      <c r="IYA19" s="19"/>
      <c r="IYM19" s="19"/>
      <c r="IYY19" s="19"/>
      <c r="IZK19" s="19"/>
      <c r="IZW19" s="19"/>
      <c r="JAI19" s="19"/>
      <c r="JAU19" s="19"/>
      <c r="JBG19" s="19"/>
      <c r="JBS19" s="19"/>
      <c r="JCE19" s="19"/>
      <c r="JCQ19" s="19"/>
      <c r="JDC19" s="19"/>
      <c r="JDO19" s="19"/>
      <c r="JEA19" s="19"/>
      <c r="JEM19" s="19"/>
      <c r="JEY19" s="19"/>
      <c r="JFK19" s="19"/>
      <c r="JFW19" s="19"/>
      <c r="JGI19" s="19"/>
      <c r="JGU19" s="19"/>
      <c r="JHG19" s="19"/>
      <c r="JHS19" s="19"/>
      <c r="JIE19" s="19"/>
      <c r="JIQ19" s="19"/>
      <c r="JJC19" s="19"/>
      <c r="JJO19" s="19"/>
      <c r="JKA19" s="19"/>
      <c r="JKM19" s="19"/>
      <c r="JKY19" s="19"/>
      <c r="JLK19" s="19"/>
      <c r="JLW19" s="19"/>
      <c r="JMI19" s="19"/>
      <c r="JMU19" s="19"/>
      <c r="JNG19" s="19"/>
      <c r="JNS19" s="19"/>
      <c r="JOE19" s="19"/>
      <c r="JOQ19" s="19"/>
      <c r="JPC19" s="19"/>
      <c r="JPO19" s="19"/>
      <c r="JQA19" s="19"/>
      <c r="JQM19" s="19"/>
      <c r="JQY19" s="19"/>
      <c r="JRK19" s="19"/>
      <c r="JRW19" s="19"/>
      <c r="JSI19" s="19"/>
      <c r="JSU19" s="19"/>
      <c r="JTG19" s="19"/>
      <c r="JTS19" s="19"/>
      <c r="JUE19" s="19"/>
      <c r="JUQ19" s="19"/>
      <c r="JVC19" s="19"/>
      <c r="JVO19" s="19"/>
      <c r="JWA19" s="19"/>
      <c r="JWM19" s="19"/>
      <c r="JWY19" s="19"/>
      <c r="JXK19" s="19"/>
      <c r="JXW19" s="19"/>
      <c r="JYI19" s="19"/>
      <c r="JYU19" s="19"/>
      <c r="JZG19" s="19"/>
      <c r="JZS19" s="19"/>
      <c r="KAE19" s="19"/>
      <c r="KAQ19" s="19"/>
      <c r="KBC19" s="19"/>
      <c r="KBO19" s="19"/>
      <c r="KCA19" s="19"/>
      <c r="KCM19" s="19"/>
      <c r="KCY19" s="19"/>
      <c r="KDK19" s="19"/>
      <c r="KDW19" s="19"/>
      <c r="KEI19" s="19"/>
      <c r="KEU19" s="19"/>
      <c r="KFG19" s="19"/>
      <c r="KFS19" s="19"/>
      <c r="KGE19" s="19"/>
      <c r="KGQ19" s="19"/>
      <c r="KHC19" s="19"/>
      <c r="KHO19" s="19"/>
      <c r="KIA19" s="19"/>
      <c r="KIM19" s="19"/>
      <c r="KIY19" s="19"/>
      <c r="KJK19" s="19"/>
      <c r="KJW19" s="19"/>
      <c r="KKI19" s="19"/>
      <c r="KKU19" s="19"/>
      <c r="KLG19" s="19"/>
      <c r="KLS19" s="19"/>
      <c r="KME19" s="19"/>
      <c r="KMQ19" s="19"/>
      <c r="KNC19" s="19"/>
      <c r="KNO19" s="19"/>
      <c r="KOA19" s="19"/>
      <c r="KOM19" s="19"/>
      <c r="KOY19" s="19"/>
      <c r="KPK19" s="19"/>
      <c r="KPW19" s="19"/>
      <c r="KQI19" s="19"/>
      <c r="KQU19" s="19"/>
      <c r="KRG19" s="19"/>
      <c r="KRS19" s="19"/>
      <c r="KSE19" s="19"/>
      <c r="KSQ19" s="19"/>
      <c r="KTC19" s="19"/>
      <c r="KTO19" s="19"/>
      <c r="KUA19" s="19"/>
      <c r="KUM19" s="19"/>
      <c r="KUY19" s="19"/>
      <c r="KVK19" s="19"/>
      <c r="KVW19" s="19"/>
      <c r="KWI19" s="19"/>
      <c r="KWU19" s="19"/>
      <c r="KXG19" s="19"/>
      <c r="KXS19" s="19"/>
      <c r="KYE19" s="19"/>
      <c r="KYQ19" s="19"/>
      <c r="KZC19" s="19"/>
      <c r="KZO19" s="19"/>
      <c r="LAA19" s="19"/>
      <c r="LAM19" s="19"/>
      <c r="LAY19" s="19"/>
      <c r="LBK19" s="19"/>
      <c r="LBW19" s="19"/>
      <c r="LCI19" s="19"/>
      <c r="LCU19" s="19"/>
      <c r="LDG19" s="19"/>
      <c r="LDS19" s="19"/>
      <c r="LEE19" s="19"/>
      <c r="LEQ19" s="19"/>
      <c r="LFC19" s="19"/>
      <c r="LFO19" s="19"/>
      <c r="LGA19" s="19"/>
      <c r="LGM19" s="19"/>
      <c r="LGY19" s="19"/>
      <c r="LHK19" s="19"/>
      <c r="LHW19" s="19"/>
      <c r="LII19" s="19"/>
      <c r="LIU19" s="19"/>
      <c r="LJG19" s="19"/>
      <c r="LJS19" s="19"/>
      <c r="LKE19" s="19"/>
      <c r="LKQ19" s="19"/>
      <c r="LLC19" s="19"/>
      <c r="LLO19" s="19"/>
      <c r="LMA19" s="19"/>
      <c r="LMM19" s="19"/>
      <c r="LMY19" s="19"/>
      <c r="LNK19" s="19"/>
      <c r="LNW19" s="19"/>
      <c r="LOI19" s="19"/>
      <c r="LOU19" s="19"/>
      <c r="LPG19" s="19"/>
      <c r="LPS19" s="19"/>
      <c r="LQE19" s="19"/>
      <c r="LQQ19" s="19"/>
      <c r="LRC19" s="19"/>
      <c r="LRO19" s="19"/>
      <c r="LSA19" s="19"/>
      <c r="LSM19" s="19"/>
      <c r="LSY19" s="19"/>
      <c r="LTK19" s="19"/>
      <c r="LTW19" s="19"/>
      <c r="LUI19" s="19"/>
      <c r="LUU19" s="19"/>
      <c r="LVG19" s="19"/>
      <c r="LVS19" s="19"/>
      <c r="LWE19" s="19"/>
      <c r="LWQ19" s="19"/>
      <c r="LXC19" s="19"/>
      <c r="LXO19" s="19"/>
      <c r="LYA19" s="19"/>
      <c r="LYM19" s="19"/>
      <c r="LYY19" s="19"/>
      <c r="LZK19" s="19"/>
      <c r="LZW19" s="19"/>
      <c r="MAI19" s="19"/>
      <c r="MAU19" s="19"/>
      <c r="MBG19" s="19"/>
      <c r="MBS19" s="19"/>
      <c r="MCE19" s="19"/>
      <c r="MCQ19" s="19"/>
      <c r="MDC19" s="19"/>
      <c r="MDO19" s="19"/>
      <c r="MEA19" s="19"/>
      <c r="MEM19" s="19"/>
      <c r="MEY19" s="19"/>
      <c r="MFK19" s="19"/>
      <c r="MFW19" s="19"/>
      <c r="MGI19" s="19"/>
      <c r="MGU19" s="19"/>
      <c r="MHG19" s="19"/>
      <c r="MHS19" s="19"/>
      <c r="MIE19" s="19"/>
      <c r="MIQ19" s="19"/>
      <c r="MJC19" s="19"/>
      <c r="MJO19" s="19"/>
      <c r="MKA19" s="19"/>
      <c r="MKM19" s="19"/>
      <c r="MKY19" s="19"/>
      <c r="MLK19" s="19"/>
      <c r="MLW19" s="19"/>
      <c r="MMI19" s="19"/>
      <c r="MMU19" s="19"/>
      <c r="MNG19" s="19"/>
      <c r="MNS19" s="19"/>
      <c r="MOE19" s="19"/>
      <c r="MOQ19" s="19"/>
      <c r="MPC19" s="19"/>
      <c r="MPO19" s="19"/>
      <c r="MQA19" s="19"/>
      <c r="MQM19" s="19"/>
      <c r="MQY19" s="19"/>
      <c r="MRK19" s="19"/>
      <c r="MRW19" s="19"/>
      <c r="MSI19" s="19"/>
      <c r="MSU19" s="19"/>
      <c r="MTG19" s="19"/>
      <c r="MTS19" s="19"/>
      <c r="MUE19" s="19"/>
      <c r="MUQ19" s="19"/>
      <c r="MVC19" s="19"/>
      <c r="MVO19" s="19"/>
      <c r="MWA19" s="19"/>
      <c r="MWM19" s="19"/>
      <c r="MWY19" s="19"/>
      <c r="MXK19" s="19"/>
      <c r="MXW19" s="19"/>
      <c r="MYI19" s="19"/>
      <c r="MYU19" s="19"/>
      <c r="MZG19" s="19"/>
      <c r="MZS19" s="19"/>
      <c r="NAE19" s="19"/>
      <c r="NAQ19" s="19"/>
      <c r="NBC19" s="19"/>
      <c r="NBO19" s="19"/>
      <c r="NCA19" s="19"/>
      <c r="NCM19" s="19"/>
      <c r="NCY19" s="19"/>
      <c r="NDK19" s="19"/>
      <c r="NDW19" s="19"/>
      <c r="NEI19" s="19"/>
      <c r="NEU19" s="19"/>
      <c r="NFG19" s="19"/>
      <c r="NFS19" s="19"/>
      <c r="NGE19" s="19"/>
      <c r="NGQ19" s="19"/>
      <c r="NHC19" s="19"/>
      <c r="NHO19" s="19"/>
      <c r="NIA19" s="19"/>
      <c r="NIM19" s="19"/>
      <c r="NIY19" s="19"/>
      <c r="NJK19" s="19"/>
      <c r="NJW19" s="19"/>
      <c r="NKI19" s="19"/>
      <c r="NKU19" s="19"/>
      <c r="NLG19" s="19"/>
      <c r="NLS19" s="19"/>
      <c r="NME19" s="19"/>
      <c r="NMQ19" s="19"/>
      <c r="NNC19" s="19"/>
      <c r="NNO19" s="19"/>
      <c r="NOA19" s="19"/>
      <c r="NOM19" s="19"/>
      <c r="NOY19" s="19"/>
      <c r="NPK19" s="19"/>
      <c r="NPW19" s="19"/>
      <c r="NQI19" s="19"/>
      <c r="NQU19" s="19"/>
      <c r="NRG19" s="19"/>
      <c r="NRS19" s="19"/>
      <c r="NSE19" s="19"/>
      <c r="NSQ19" s="19"/>
      <c r="NTC19" s="19"/>
      <c r="NTO19" s="19"/>
      <c r="NUA19" s="19"/>
      <c r="NUM19" s="19"/>
      <c r="NUY19" s="19"/>
      <c r="NVK19" s="19"/>
      <c r="NVW19" s="19"/>
      <c r="NWI19" s="19"/>
      <c r="NWU19" s="19"/>
      <c r="NXG19" s="19"/>
      <c r="NXS19" s="19"/>
      <c r="NYE19" s="19"/>
      <c r="NYQ19" s="19"/>
      <c r="NZC19" s="19"/>
      <c r="NZO19" s="19"/>
      <c r="OAA19" s="19"/>
      <c r="OAM19" s="19"/>
      <c r="OAY19" s="19"/>
      <c r="OBK19" s="19"/>
      <c r="OBW19" s="19"/>
      <c r="OCI19" s="19"/>
      <c r="OCU19" s="19"/>
      <c r="ODG19" s="19"/>
      <c r="ODS19" s="19"/>
      <c r="OEE19" s="19"/>
      <c r="OEQ19" s="19"/>
      <c r="OFC19" s="19"/>
      <c r="OFO19" s="19"/>
      <c r="OGA19" s="19"/>
      <c r="OGM19" s="19"/>
      <c r="OGY19" s="19"/>
      <c r="OHK19" s="19"/>
      <c r="OHW19" s="19"/>
      <c r="OII19" s="19"/>
      <c r="OIU19" s="19"/>
      <c r="OJG19" s="19"/>
      <c r="OJS19" s="19"/>
      <c r="OKE19" s="19"/>
      <c r="OKQ19" s="19"/>
      <c r="OLC19" s="19"/>
      <c r="OLO19" s="19"/>
      <c r="OMA19" s="19"/>
      <c r="OMM19" s="19"/>
      <c r="OMY19" s="19"/>
      <c r="ONK19" s="19"/>
      <c r="ONW19" s="19"/>
      <c r="OOI19" s="19"/>
      <c r="OOU19" s="19"/>
      <c r="OPG19" s="19"/>
      <c r="OPS19" s="19"/>
      <c r="OQE19" s="19"/>
      <c r="OQQ19" s="19"/>
      <c r="ORC19" s="19"/>
      <c r="ORO19" s="19"/>
      <c r="OSA19" s="19"/>
      <c r="OSM19" s="19"/>
      <c r="OSY19" s="19"/>
      <c r="OTK19" s="19"/>
      <c r="OTW19" s="19"/>
      <c r="OUI19" s="19"/>
      <c r="OUU19" s="19"/>
      <c r="OVG19" s="19"/>
      <c r="OVS19" s="19"/>
      <c r="OWE19" s="19"/>
      <c r="OWQ19" s="19"/>
      <c r="OXC19" s="19"/>
      <c r="OXO19" s="19"/>
      <c r="OYA19" s="19"/>
      <c r="OYM19" s="19"/>
      <c r="OYY19" s="19"/>
      <c r="OZK19" s="19"/>
      <c r="OZW19" s="19"/>
      <c r="PAI19" s="19"/>
      <c r="PAU19" s="19"/>
      <c r="PBG19" s="19"/>
      <c r="PBS19" s="19"/>
      <c r="PCE19" s="19"/>
      <c r="PCQ19" s="19"/>
      <c r="PDC19" s="19"/>
      <c r="PDO19" s="19"/>
      <c r="PEA19" s="19"/>
      <c r="PEM19" s="19"/>
      <c r="PEY19" s="19"/>
      <c r="PFK19" s="19"/>
      <c r="PFW19" s="19"/>
      <c r="PGI19" s="19"/>
      <c r="PGU19" s="19"/>
      <c r="PHG19" s="19"/>
      <c r="PHS19" s="19"/>
      <c r="PIE19" s="19"/>
      <c r="PIQ19" s="19"/>
      <c r="PJC19" s="19"/>
      <c r="PJO19" s="19"/>
      <c r="PKA19" s="19"/>
      <c r="PKM19" s="19"/>
      <c r="PKY19" s="19"/>
      <c r="PLK19" s="19"/>
      <c r="PLW19" s="19"/>
      <c r="PMI19" s="19"/>
      <c r="PMU19" s="19"/>
      <c r="PNG19" s="19"/>
      <c r="PNS19" s="19"/>
      <c r="POE19" s="19"/>
      <c r="POQ19" s="19"/>
      <c r="PPC19" s="19"/>
      <c r="PPO19" s="19"/>
      <c r="PQA19" s="19"/>
      <c r="PQM19" s="19"/>
      <c r="PQY19" s="19"/>
      <c r="PRK19" s="19"/>
      <c r="PRW19" s="19"/>
      <c r="PSI19" s="19"/>
      <c r="PSU19" s="19"/>
      <c r="PTG19" s="19"/>
      <c r="PTS19" s="19"/>
      <c r="PUE19" s="19"/>
      <c r="PUQ19" s="19"/>
      <c r="PVC19" s="19"/>
      <c r="PVO19" s="19"/>
      <c r="PWA19" s="19"/>
      <c r="PWM19" s="19"/>
      <c r="PWY19" s="19"/>
      <c r="PXK19" s="19"/>
      <c r="PXW19" s="19"/>
      <c r="PYI19" s="19"/>
      <c r="PYU19" s="19"/>
      <c r="PZG19" s="19"/>
      <c r="PZS19" s="19"/>
      <c r="QAE19" s="19"/>
      <c r="QAQ19" s="19"/>
      <c r="QBC19" s="19"/>
      <c r="QBO19" s="19"/>
      <c r="QCA19" s="19"/>
      <c r="QCM19" s="19"/>
      <c r="QCY19" s="19"/>
      <c r="QDK19" s="19"/>
      <c r="QDW19" s="19"/>
      <c r="QEI19" s="19"/>
      <c r="QEU19" s="19"/>
      <c r="QFG19" s="19"/>
      <c r="QFS19" s="19"/>
      <c r="QGE19" s="19"/>
      <c r="QGQ19" s="19"/>
      <c r="QHC19" s="19"/>
      <c r="QHO19" s="19"/>
      <c r="QIA19" s="19"/>
      <c r="QIM19" s="19"/>
      <c r="QIY19" s="19"/>
      <c r="QJK19" s="19"/>
      <c r="QJW19" s="19"/>
      <c r="QKI19" s="19"/>
      <c r="QKU19" s="19"/>
      <c r="QLG19" s="19"/>
      <c r="QLS19" s="19"/>
      <c r="QME19" s="19"/>
      <c r="QMQ19" s="19"/>
      <c r="QNC19" s="19"/>
      <c r="QNO19" s="19"/>
      <c r="QOA19" s="19"/>
      <c r="QOM19" s="19"/>
      <c r="QOY19" s="19"/>
      <c r="QPK19" s="19"/>
      <c r="QPW19" s="19"/>
      <c r="QQI19" s="19"/>
      <c r="QQU19" s="19"/>
      <c r="QRG19" s="19"/>
      <c r="QRS19" s="19"/>
      <c r="QSE19" s="19"/>
      <c r="QSQ19" s="19"/>
      <c r="QTC19" s="19"/>
      <c r="QTO19" s="19"/>
      <c r="QUA19" s="19"/>
      <c r="QUM19" s="19"/>
      <c r="QUY19" s="19"/>
      <c r="QVK19" s="19"/>
      <c r="QVW19" s="19"/>
      <c r="QWI19" s="19"/>
      <c r="QWU19" s="19"/>
      <c r="QXG19" s="19"/>
      <c r="QXS19" s="19"/>
      <c r="QYE19" s="19"/>
      <c r="QYQ19" s="19"/>
      <c r="QZC19" s="19"/>
      <c r="QZO19" s="19"/>
      <c r="RAA19" s="19"/>
      <c r="RAM19" s="19"/>
      <c r="RAY19" s="19"/>
      <c r="RBK19" s="19"/>
      <c r="RBW19" s="19"/>
      <c r="RCI19" s="19"/>
      <c r="RCU19" s="19"/>
      <c r="RDG19" s="19"/>
      <c r="RDS19" s="19"/>
      <c r="REE19" s="19"/>
      <c r="REQ19" s="19"/>
      <c r="RFC19" s="19"/>
      <c r="RFO19" s="19"/>
      <c r="RGA19" s="19"/>
      <c r="RGM19" s="19"/>
      <c r="RGY19" s="19"/>
      <c r="RHK19" s="19"/>
      <c r="RHW19" s="19"/>
      <c r="RII19" s="19"/>
      <c r="RIU19" s="19"/>
      <c r="RJG19" s="19"/>
      <c r="RJS19" s="19"/>
      <c r="RKE19" s="19"/>
      <c r="RKQ19" s="19"/>
      <c r="RLC19" s="19"/>
      <c r="RLO19" s="19"/>
      <c r="RMA19" s="19"/>
      <c r="RMM19" s="19"/>
      <c r="RMY19" s="19"/>
      <c r="RNK19" s="19"/>
      <c r="RNW19" s="19"/>
      <c r="ROI19" s="19"/>
      <c r="ROU19" s="19"/>
      <c r="RPG19" s="19"/>
      <c r="RPS19" s="19"/>
      <c r="RQE19" s="19"/>
      <c r="RQQ19" s="19"/>
      <c r="RRC19" s="19"/>
      <c r="RRO19" s="19"/>
      <c r="RSA19" s="19"/>
      <c r="RSM19" s="19"/>
      <c r="RSY19" s="19"/>
      <c r="RTK19" s="19"/>
      <c r="RTW19" s="19"/>
      <c r="RUI19" s="19"/>
      <c r="RUU19" s="19"/>
      <c r="RVG19" s="19"/>
      <c r="RVS19" s="19"/>
      <c r="RWE19" s="19"/>
      <c r="RWQ19" s="19"/>
      <c r="RXC19" s="19"/>
      <c r="RXO19" s="19"/>
      <c r="RYA19" s="19"/>
      <c r="RYM19" s="19"/>
      <c r="RYY19" s="19"/>
      <c r="RZK19" s="19"/>
      <c r="RZW19" s="19"/>
      <c r="SAI19" s="19"/>
      <c r="SAU19" s="19"/>
      <c r="SBG19" s="19"/>
      <c r="SBS19" s="19"/>
      <c r="SCE19" s="19"/>
      <c r="SCQ19" s="19"/>
      <c r="SDC19" s="19"/>
      <c r="SDO19" s="19"/>
      <c r="SEA19" s="19"/>
      <c r="SEM19" s="19"/>
      <c r="SEY19" s="19"/>
      <c r="SFK19" s="19"/>
      <c r="SFW19" s="19"/>
      <c r="SGI19" s="19"/>
      <c r="SGU19" s="19"/>
      <c r="SHG19" s="19"/>
      <c r="SHS19" s="19"/>
      <c r="SIE19" s="19"/>
      <c r="SIQ19" s="19"/>
      <c r="SJC19" s="19"/>
      <c r="SJO19" s="19"/>
      <c r="SKA19" s="19"/>
      <c r="SKM19" s="19"/>
      <c r="SKY19" s="19"/>
      <c r="SLK19" s="19"/>
      <c r="SLW19" s="19"/>
      <c r="SMI19" s="19"/>
      <c r="SMU19" s="19"/>
      <c r="SNG19" s="19"/>
      <c r="SNS19" s="19"/>
      <c r="SOE19" s="19"/>
      <c r="SOQ19" s="19"/>
      <c r="SPC19" s="19"/>
      <c r="SPO19" s="19"/>
      <c r="SQA19" s="19"/>
      <c r="SQM19" s="19"/>
      <c r="SQY19" s="19"/>
      <c r="SRK19" s="19"/>
      <c r="SRW19" s="19"/>
      <c r="SSI19" s="19"/>
      <c r="SSU19" s="19"/>
      <c r="STG19" s="19"/>
      <c r="STS19" s="19"/>
      <c r="SUE19" s="19"/>
      <c r="SUQ19" s="19"/>
      <c r="SVC19" s="19"/>
      <c r="SVO19" s="19"/>
      <c r="SWA19" s="19"/>
      <c r="SWM19" s="19"/>
      <c r="SWY19" s="19"/>
      <c r="SXK19" s="19"/>
      <c r="SXW19" s="19"/>
      <c r="SYI19" s="19"/>
      <c r="SYU19" s="19"/>
      <c r="SZG19" s="19"/>
      <c r="SZS19" s="19"/>
      <c r="TAE19" s="19"/>
      <c r="TAQ19" s="19"/>
      <c r="TBC19" s="19"/>
      <c r="TBO19" s="19"/>
      <c r="TCA19" s="19"/>
      <c r="TCM19" s="19"/>
      <c r="TCY19" s="19"/>
      <c r="TDK19" s="19"/>
      <c r="TDW19" s="19"/>
      <c r="TEI19" s="19"/>
      <c r="TEU19" s="19"/>
      <c r="TFG19" s="19"/>
      <c r="TFS19" s="19"/>
      <c r="TGE19" s="19"/>
      <c r="TGQ19" s="19"/>
      <c r="THC19" s="19"/>
      <c r="THO19" s="19"/>
      <c r="TIA19" s="19"/>
      <c r="TIM19" s="19"/>
      <c r="TIY19" s="19"/>
      <c r="TJK19" s="19"/>
      <c r="TJW19" s="19"/>
      <c r="TKI19" s="19"/>
      <c r="TKU19" s="19"/>
      <c r="TLG19" s="19"/>
      <c r="TLS19" s="19"/>
      <c r="TME19" s="19"/>
      <c r="TMQ19" s="19"/>
      <c r="TNC19" s="19"/>
      <c r="TNO19" s="19"/>
      <c r="TOA19" s="19"/>
      <c r="TOM19" s="19"/>
      <c r="TOY19" s="19"/>
      <c r="TPK19" s="19"/>
      <c r="TPW19" s="19"/>
      <c r="TQI19" s="19"/>
      <c r="TQU19" s="19"/>
      <c r="TRG19" s="19"/>
      <c r="TRS19" s="19"/>
      <c r="TSE19" s="19"/>
      <c r="TSQ19" s="19"/>
      <c r="TTC19" s="19"/>
      <c r="TTO19" s="19"/>
      <c r="TUA19" s="19"/>
      <c r="TUM19" s="19"/>
      <c r="TUY19" s="19"/>
      <c r="TVK19" s="19"/>
      <c r="TVW19" s="19"/>
      <c r="TWI19" s="19"/>
      <c r="TWU19" s="19"/>
      <c r="TXG19" s="19"/>
      <c r="TXS19" s="19"/>
      <c r="TYE19" s="19"/>
      <c r="TYQ19" s="19"/>
      <c r="TZC19" s="19"/>
      <c r="TZO19" s="19"/>
      <c r="UAA19" s="19"/>
      <c r="UAM19" s="19"/>
      <c r="UAY19" s="19"/>
      <c r="UBK19" s="19"/>
      <c r="UBW19" s="19"/>
      <c r="UCI19" s="19"/>
      <c r="UCU19" s="19"/>
      <c r="UDG19" s="19"/>
      <c r="UDS19" s="19"/>
      <c r="UEE19" s="19"/>
      <c r="UEQ19" s="19"/>
      <c r="UFC19" s="19"/>
      <c r="UFO19" s="19"/>
      <c r="UGA19" s="19"/>
      <c r="UGM19" s="19"/>
      <c r="UGY19" s="19"/>
      <c r="UHK19" s="19"/>
      <c r="UHW19" s="19"/>
      <c r="UII19" s="19"/>
      <c r="UIU19" s="19"/>
      <c r="UJG19" s="19"/>
      <c r="UJS19" s="19"/>
      <c r="UKE19" s="19"/>
      <c r="UKQ19" s="19"/>
      <c r="ULC19" s="19"/>
      <c r="ULO19" s="19"/>
      <c r="UMA19" s="19"/>
      <c r="UMM19" s="19"/>
      <c r="UMY19" s="19"/>
      <c r="UNK19" s="19"/>
      <c r="UNW19" s="19"/>
      <c r="UOI19" s="19"/>
      <c r="UOU19" s="19"/>
      <c r="UPG19" s="19"/>
      <c r="UPS19" s="19"/>
      <c r="UQE19" s="19"/>
      <c r="UQQ19" s="19"/>
      <c r="URC19" s="19"/>
      <c r="URO19" s="19"/>
      <c r="USA19" s="19"/>
      <c r="USM19" s="19"/>
      <c r="USY19" s="19"/>
      <c r="UTK19" s="19"/>
      <c r="UTW19" s="19"/>
      <c r="UUI19" s="19"/>
      <c r="UUU19" s="19"/>
      <c r="UVG19" s="19"/>
      <c r="UVS19" s="19"/>
      <c r="UWE19" s="19"/>
      <c r="UWQ19" s="19"/>
      <c r="UXC19" s="19"/>
      <c r="UXO19" s="19"/>
      <c r="UYA19" s="19"/>
      <c r="UYM19" s="19"/>
      <c r="UYY19" s="19"/>
      <c r="UZK19" s="19"/>
      <c r="UZW19" s="19"/>
      <c r="VAI19" s="19"/>
      <c r="VAU19" s="19"/>
      <c r="VBG19" s="19"/>
      <c r="VBS19" s="19"/>
      <c r="VCE19" s="19"/>
      <c r="VCQ19" s="19"/>
      <c r="VDC19" s="19"/>
      <c r="VDO19" s="19"/>
      <c r="VEA19" s="19"/>
      <c r="VEM19" s="19"/>
      <c r="VEY19" s="19"/>
      <c r="VFK19" s="19"/>
      <c r="VFW19" s="19"/>
      <c r="VGI19" s="19"/>
      <c r="VGU19" s="19"/>
      <c r="VHG19" s="19"/>
      <c r="VHS19" s="19"/>
      <c r="VIE19" s="19"/>
      <c r="VIQ19" s="19"/>
      <c r="VJC19" s="19"/>
      <c r="VJO19" s="19"/>
      <c r="VKA19" s="19"/>
      <c r="VKM19" s="19"/>
      <c r="VKY19" s="19"/>
      <c r="VLK19" s="19"/>
      <c r="VLW19" s="19"/>
      <c r="VMI19" s="19"/>
      <c r="VMU19" s="19"/>
      <c r="VNG19" s="19"/>
      <c r="VNS19" s="19"/>
      <c r="VOE19" s="19"/>
      <c r="VOQ19" s="19"/>
      <c r="VPC19" s="19"/>
      <c r="VPO19" s="19"/>
      <c r="VQA19" s="19"/>
      <c r="VQM19" s="19"/>
      <c r="VQY19" s="19"/>
      <c r="VRK19" s="19"/>
      <c r="VRW19" s="19"/>
      <c r="VSI19" s="19"/>
      <c r="VSU19" s="19"/>
      <c r="VTG19" s="19"/>
      <c r="VTS19" s="19"/>
      <c r="VUE19" s="19"/>
      <c r="VUQ19" s="19"/>
      <c r="VVC19" s="19"/>
      <c r="VVO19" s="19"/>
      <c r="VWA19" s="19"/>
      <c r="VWM19" s="19"/>
      <c r="VWY19" s="19"/>
      <c r="VXK19" s="19"/>
      <c r="VXW19" s="19"/>
      <c r="VYI19" s="19"/>
      <c r="VYU19" s="19"/>
      <c r="VZG19" s="19"/>
      <c r="VZS19" s="19"/>
      <c r="WAE19" s="19"/>
      <c r="WAQ19" s="19"/>
      <c r="WBC19" s="19"/>
      <c r="WBO19" s="19"/>
      <c r="WCA19" s="19"/>
      <c r="WCM19" s="19"/>
      <c r="WCY19" s="19"/>
      <c r="WDK19" s="19"/>
      <c r="WDW19" s="19"/>
      <c r="WEI19" s="19"/>
      <c r="WEU19" s="19"/>
      <c r="WFG19" s="19"/>
      <c r="WFS19" s="19"/>
      <c r="WGE19" s="19"/>
      <c r="WGQ19" s="19"/>
      <c r="WHC19" s="19"/>
      <c r="WHO19" s="19"/>
      <c r="WIA19" s="19"/>
      <c r="WIM19" s="19"/>
      <c r="WIY19" s="19"/>
      <c r="WJK19" s="19"/>
      <c r="WJW19" s="19"/>
      <c r="WKI19" s="19"/>
      <c r="WKU19" s="19"/>
      <c r="WLG19" s="19"/>
      <c r="WLS19" s="19"/>
      <c r="WME19" s="19"/>
      <c r="WMQ19" s="19"/>
      <c r="WNC19" s="19"/>
      <c r="WNO19" s="19"/>
      <c r="WOA19" s="19"/>
      <c r="WOM19" s="19"/>
      <c r="WOY19" s="19"/>
      <c r="WPK19" s="19"/>
      <c r="WPW19" s="19"/>
      <c r="WQI19" s="19"/>
      <c r="WQU19" s="19"/>
      <c r="WRG19" s="19"/>
      <c r="WRS19" s="19"/>
      <c r="WSE19" s="19"/>
      <c r="WSQ19" s="19"/>
      <c r="WTC19" s="19"/>
      <c r="WTO19" s="19"/>
      <c r="WUA19" s="19"/>
      <c r="WUM19" s="19"/>
      <c r="WUY19" s="19"/>
      <c r="WVK19" s="19"/>
      <c r="WVW19" s="19"/>
      <c r="WWI19" s="19"/>
      <c r="WWU19" s="19"/>
      <c r="WXG19" s="19"/>
      <c r="WXS19" s="19"/>
      <c r="WYE19" s="19"/>
      <c r="WYQ19" s="19"/>
      <c r="WZC19" s="19"/>
      <c r="WZO19" s="19"/>
      <c r="XAA19" s="19"/>
      <c r="XAM19" s="19"/>
      <c r="XAY19" s="19"/>
      <c r="XBK19" s="19"/>
      <c r="XBW19" s="19"/>
      <c r="XCI19" s="19"/>
      <c r="XCU19" s="19"/>
      <c r="XDG19" s="19"/>
      <c r="XDS19" s="19"/>
      <c r="XEE19" s="19"/>
    </row>
    <row r="20" spans="1:1023 1035:2043 2055:3063 3075:4095 4107:5115 5127:6135 6147:7167 7179:8187 8199:9207 9219:10239 10251:11259 11271:12279 12291:13311 13323:14331 14343:15351 15363:16359" x14ac:dyDescent="0.3">
      <c r="A20" s="21"/>
      <c r="B20" s="62"/>
      <c r="C20" s="62"/>
      <c r="D20" s="62"/>
      <c r="E20" s="62"/>
      <c r="F20" s="62"/>
      <c r="G20" s="62"/>
      <c r="H20" s="62"/>
      <c r="I20" s="61"/>
      <c r="J20" s="62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1023 1035:2043 2055:3063 3075:4095 4107:5115 5127:6135 6147:7167 7179:8187 8199:9207 9219:10239 10251:11259 11271:12279 12291:13311 13323:14331 14343:15351 15363:16359" x14ac:dyDescent="0.3">
      <c r="A21" s="21"/>
      <c r="H21" s="1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1023 1035:2043 2055:3063 3075:4095 4107:5115 5127:6135 6147:7167 7179:8187 8199:9207 9219:10239 10251:11259 11271:12279 12291:13311 13323:14331 14343:15351 15363:16359" s="3" customFormat="1" ht="15.6" x14ac:dyDescent="0.3">
      <c r="A22" s="22" t="s">
        <v>7</v>
      </c>
      <c r="I22" s="39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1023 1035:2043 2055:3063 3075:4095 4107:5115 5127:6135 6147:7167 7179:8187 8199:9207 9219:10239 10251:11259 11271:12279 12291:13311 13323:14331 14343:15351 15363:16359" s="5" customFormat="1" ht="13.8" x14ac:dyDescent="0.3">
      <c r="A23" s="23" t="s">
        <v>1</v>
      </c>
      <c r="B23" s="7">
        <v>59604.044612895916</v>
      </c>
      <c r="C23" s="7">
        <v>52185.591850336023</v>
      </c>
      <c r="D23" s="41">
        <v>57511.445114256676</v>
      </c>
      <c r="E23" s="7">
        <v>57351.691081266697</v>
      </c>
      <c r="F23" s="7">
        <v>64297.6916775352</v>
      </c>
      <c r="G23" s="7">
        <v>59282.05518421279</v>
      </c>
      <c r="H23" s="7">
        <v>62041.756541482304</v>
      </c>
      <c r="I23" s="41"/>
      <c r="J23" s="7">
        <v>226652.77265875504</v>
      </c>
      <c r="K23" s="63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1023 1035:2043 2055:3063 3075:4095 4107:5115 5127:6135 6147:7167 7179:8187 8199:9207 9219:10239 10251:11259 11271:12279 12291:13311 13323:14331 14343:15351 15363:16359" s="5" customFormat="1" ht="13.8" x14ac:dyDescent="0.3">
      <c r="A24" s="23" t="s">
        <v>2</v>
      </c>
      <c r="B24" s="7">
        <v>55450.108542939532</v>
      </c>
      <c r="C24" s="7">
        <v>56056.912844142549</v>
      </c>
      <c r="D24" s="41">
        <v>54140.034019111263</v>
      </c>
      <c r="E24" s="7">
        <v>66405.338225277752</v>
      </c>
      <c r="F24" s="7">
        <v>56227.797737334775</v>
      </c>
      <c r="G24" s="7">
        <v>71144.771135455376</v>
      </c>
      <c r="H24" s="7">
        <v>68090.882827503636</v>
      </c>
      <c r="I24" s="41"/>
      <c r="J24" s="7">
        <v>232052.39363147091</v>
      </c>
      <c r="K24" s="63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1023 1035:2043 2055:3063 3075:4095 4107:5115 5127:6135 6147:7167 7179:8187 8199:9207 9219:10239 10251:11259 11271:12279 12291:13311 13323:14331 14343:15351 15363:16359" s="5" customFormat="1" ht="13.8" x14ac:dyDescent="0.3">
      <c r="A25" s="23" t="s">
        <v>3</v>
      </c>
      <c r="B25" s="7">
        <v>42654.044440407684</v>
      </c>
      <c r="C25" s="7">
        <v>33623.295049598251</v>
      </c>
      <c r="D25" s="41">
        <v>32690.517204704327</v>
      </c>
      <c r="E25" s="7">
        <v>44501.126387028336</v>
      </c>
      <c r="F25" s="7">
        <v>40132.718729790351</v>
      </c>
      <c r="G25" s="7">
        <v>52749.020290290908</v>
      </c>
      <c r="H25" s="7">
        <v>42966.304492322502</v>
      </c>
      <c r="I25" s="41"/>
      <c r="J25" s="7">
        <v>153468.98308173864</v>
      </c>
      <c r="K25" s="63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1023 1035:2043 2055:3063 3075:4095 4107:5115 5127:6135 6147:7167 7179:8187 8199:9207 9219:10239 10251:11259 11271:12279 12291:13311 13323:14331 14343:15351 15363:16359" s="5" customFormat="1" ht="13.8" x14ac:dyDescent="0.3">
      <c r="A26" s="23" t="s">
        <v>0</v>
      </c>
      <c r="B26" s="7">
        <v>12313.68439453996</v>
      </c>
      <c r="C26" s="7">
        <v>8975.4266156399444</v>
      </c>
      <c r="D26" s="41">
        <v>13898.90123342691</v>
      </c>
      <c r="E26" s="7">
        <v>12816.32421058714</v>
      </c>
      <c r="F26" s="7">
        <v>16800.011228348958</v>
      </c>
      <c r="G26" s="7">
        <v>19994.234985375573</v>
      </c>
      <c r="H26" s="7">
        <v>15312.455615783187</v>
      </c>
      <c r="I26" s="41"/>
      <c r="J26" s="7">
        <v>47997.550569697916</v>
      </c>
      <c r="K26" s="63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1023 1035:2043 2055:3063 3075:4095 4107:5115 5127:6135 6147:7167 7179:8187 8199:9207 9219:10239 10251:11259 11271:12279 12291:13311 13323:14331 14343:15351 15363:16359" s="5" customFormat="1" ht="13.8" x14ac:dyDescent="0.3">
      <c r="A27" s="23" t="s">
        <v>9</v>
      </c>
      <c r="B27" s="7">
        <v>-44167.957145806111</v>
      </c>
      <c r="C27" s="7">
        <v>-40190.861958891779</v>
      </c>
      <c r="D27" s="41">
        <v>-41792.755916104776</v>
      </c>
      <c r="E27" s="7">
        <v>-48508.779942484209</v>
      </c>
      <c r="F27" s="7">
        <v>-47169.9139939089</v>
      </c>
      <c r="G27" s="7">
        <v>-48365.124513577517</v>
      </c>
      <c r="H27" s="7">
        <v>-41371.486035833557</v>
      </c>
      <c r="I27" s="41"/>
      <c r="J27" s="7">
        <v>-174653.48170173093</v>
      </c>
      <c r="K27" s="63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1023 1035:2043 2055:3063 3075:4095 4107:5115 5127:6135 6147:7167 7179:8187 8199:9207 9219:10239 10251:11259 11271:12279 12291:13311 13323:14331 14343:15351 15363:16359" s="20" customFormat="1" ht="13.8" x14ac:dyDescent="0.3">
      <c r="A28" s="49" t="s">
        <v>5</v>
      </c>
      <c r="B28" s="20">
        <v>125853.925460566</v>
      </c>
      <c r="C28" s="20">
        <v>110650.36440365401</v>
      </c>
      <c r="D28" s="20">
        <v>116448.141739471</v>
      </c>
      <c r="E28" s="20">
        <v>132565.70058915199</v>
      </c>
      <c r="F28" s="20">
        <v>130288.304729057</v>
      </c>
      <c r="G28" s="20">
        <v>154804.95646033299</v>
      </c>
      <c r="H28" s="20">
        <v>147039.91330854601</v>
      </c>
      <c r="I28" s="60"/>
      <c r="J28" s="20">
        <v>485518.13219284202</v>
      </c>
      <c r="K28" s="63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6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6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6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6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6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6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6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6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6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6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6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6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6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6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6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19"/>
      <c r="HW28" s="19"/>
      <c r="II28" s="19"/>
      <c r="IU28" s="19"/>
      <c r="JG28" s="19"/>
      <c r="JS28" s="19"/>
      <c r="KE28" s="19"/>
      <c r="KQ28" s="19"/>
      <c r="LC28" s="19"/>
      <c r="LO28" s="19"/>
      <c r="MA28" s="19"/>
      <c r="MM28" s="19"/>
      <c r="MY28" s="19"/>
      <c r="NK28" s="19"/>
      <c r="NW28" s="19"/>
      <c r="OI28" s="19"/>
      <c r="OU28" s="19"/>
      <c r="PG28" s="19"/>
      <c r="PS28" s="19"/>
      <c r="QE28" s="19"/>
      <c r="QQ28" s="19"/>
      <c r="RC28" s="19"/>
      <c r="RO28" s="19"/>
      <c r="SA28" s="19"/>
      <c r="SM28" s="19"/>
      <c r="SY28" s="19"/>
      <c r="TK28" s="19"/>
      <c r="TW28" s="19"/>
      <c r="UI28" s="19"/>
      <c r="UU28" s="19"/>
      <c r="VG28" s="19"/>
      <c r="VS28" s="19"/>
      <c r="WE28" s="19"/>
      <c r="WQ28" s="19"/>
      <c r="XC28" s="19"/>
      <c r="XO28" s="19"/>
      <c r="YA28" s="19"/>
      <c r="YM28" s="19"/>
      <c r="YY28" s="19"/>
      <c r="ZK28" s="19"/>
      <c r="ZW28" s="19"/>
      <c r="AAI28" s="19"/>
      <c r="AAU28" s="19"/>
      <c r="ABG28" s="19"/>
      <c r="ABS28" s="19"/>
      <c r="ACE28" s="19"/>
      <c r="ACQ28" s="19"/>
      <c r="ADC28" s="19"/>
      <c r="ADO28" s="19"/>
      <c r="AEA28" s="19"/>
      <c r="AEM28" s="19"/>
      <c r="AEY28" s="19"/>
      <c r="AFK28" s="19"/>
      <c r="AFW28" s="19"/>
      <c r="AGI28" s="19"/>
      <c r="AGU28" s="19"/>
      <c r="AHG28" s="19"/>
      <c r="AHS28" s="19"/>
      <c r="AIE28" s="19"/>
      <c r="AIQ28" s="19"/>
      <c r="AJC28" s="19"/>
      <c r="AJO28" s="19"/>
      <c r="AKA28" s="19"/>
      <c r="AKM28" s="19"/>
      <c r="AKY28" s="19"/>
      <c r="ALK28" s="19"/>
      <c r="ALW28" s="19"/>
      <c r="AMI28" s="19"/>
      <c r="AMU28" s="19"/>
      <c r="ANG28" s="19"/>
      <c r="ANS28" s="19"/>
      <c r="AOE28" s="19"/>
      <c r="AOQ28" s="19"/>
      <c r="APC28" s="19"/>
      <c r="APO28" s="19"/>
      <c r="AQA28" s="19"/>
      <c r="AQM28" s="19"/>
      <c r="AQY28" s="19"/>
      <c r="ARK28" s="19"/>
      <c r="ARW28" s="19"/>
      <c r="ASI28" s="19"/>
      <c r="ASU28" s="19"/>
      <c r="ATG28" s="19"/>
      <c r="ATS28" s="19"/>
      <c r="AUE28" s="19"/>
      <c r="AUQ28" s="19"/>
      <c r="AVC28" s="19"/>
      <c r="AVO28" s="19"/>
      <c r="AWA28" s="19"/>
      <c r="AWM28" s="19"/>
      <c r="AWY28" s="19"/>
      <c r="AXK28" s="19"/>
      <c r="AXW28" s="19"/>
      <c r="AYI28" s="19"/>
      <c r="AYU28" s="19"/>
      <c r="AZG28" s="19"/>
      <c r="AZS28" s="19"/>
      <c r="BAE28" s="19"/>
      <c r="BAQ28" s="19"/>
      <c r="BBC28" s="19"/>
      <c r="BBO28" s="19"/>
      <c r="BCA28" s="19"/>
      <c r="BCM28" s="19"/>
      <c r="BCY28" s="19"/>
      <c r="BDK28" s="19"/>
      <c r="BDW28" s="19"/>
      <c r="BEI28" s="19"/>
      <c r="BEU28" s="19"/>
      <c r="BFG28" s="19"/>
      <c r="BFS28" s="19"/>
      <c r="BGE28" s="19"/>
      <c r="BGQ28" s="19"/>
      <c r="BHC28" s="19"/>
      <c r="BHO28" s="19"/>
      <c r="BIA28" s="19"/>
      <c r="BIM28" s="19"/>
      <c r="BIY28" s="19"/>
      <c r="BJK28" s="19"/>
      <c r="BJW28" s="19"/>
      <c r="BKI28" s="19"/>
      <c r="BKU28" s="19"/>
      <c r="BLG28" s="19"/>
      <c r="BLS28" s="19"/>
      <c r="BME28" s="19"/>
      <c r="BMQ28" s="19"/>
      <c r="BNC28" s="19"/>
      <c r="BNO28" s="19"/>
      <c r="BOA28" s="19"/>
      <c r="BOM28" s="19"/>
      <c r="BOY28" s="19"/>
      <c r="BPK28" s="19"/>
      <c r="BPW28" s="19"/>
      <c r="BQI28" s="19"/>
      <c r="BQU28" s="19"/>
      <c r="BRG28" s="19"/>
      <c r="BRS28" s="19"/>
      <c r="BSE28" s="19"/>
      <c r="BSQ28" s="19"/>
      <c r="BTC28" s="19"/>
      <c r="BTO28" s="19"/>
      <c r="BUA28" s="19"/>
      <c r="BUM28" s="19"/>
      <c r="BUY28" s="19"/>
      <c r="BVK28" s="19"/>
      <c r="BVW28" s="19"/>
      <c r="BWI28" s="19"/>
      <c r="BWU28" s="19"/>
      <c r="BXG28" s="19"/>
      <c r="BXS28" s="19"/>
      <c r="BYE28" s="19"/>
      <c r="BYQ28" s="19"/>
      <c r="BZC28" s="19"/>
      <c r="BZO28" s="19"/>
      <c r="CAA28" s="19"/>
      <c r="CAM28" s="19"/>
      <c r="CAY28" s="19"/>
      <c r="CBK28" s="19"/>
      <c r="CBW28" s="19"/>
      <c r="CCI28" s="19"/>
      <c r="CCU28" s="19"/>
      <c r="CDG28" s="19"/>
      <c r="CDS28" s="19"/>
      <c r="CEE28" s="19"/>
      <c r="CEQ28" s="19"/>
      <c r="CFC28" s="19"/>
      <c r="CFO28" s="19"/>
      <c r="CGA28" s="19"/>
      <c r="CGM28" s="19"/>
      <c r="CGY28" s="19"/>
      <c r="CHK28" s="19"/>
      <c r="CHW28" s="19"/>
      <c r="CII28" s="19"/>
      <c r="CIU28" s="19"/>
      <c r="CJG28" s="19"/>
      <c r="CJS28" s="19"/>
      <c r="CKE28" s="19"/>
      <c r="CKQ28" s="19"/>
      <c r="CLC28" s="19"/>
      <c r="CLO28" s="19"/>
      <c r="CMA28" s="19"/>
      <c r="CMM28" s="19"/>
      <c r="CMY28" s="19"/>
      <c r="CNK28" s="19"/>
      <c r="CNW28" s="19"/>
      <c r="COI28" s="19"/>
      <c r="COU28" s="19"/>
      <c r="CPG28" s="19"/>
      <c r="CPS28" s="19"/>
      <c r="CQE28" s="19"/>
      <c r="CQQ28" s="19"/>
      <c r="CRC28" s="19"/>
      <c r="CRO28" s="19"/>
      <c r="CSA28" s="19"/>
      <c r="CSM28" s="19"/>
      <c r="CSY28" s="19"/>
      <c r="CTK28" s="19"/>
      <c r="CTW28" s="19"/>
      <c r="CUI28" s="19"/>
      <c r="CUU28" s="19"/>
      <c r="CVG28" s="19"/>
      <c r="CVS28" s="19"/>
      <c r="CWE28" s="19"/>
      <c r="CWQ28" s="19"/>
      <c r="CXC28" s="19"/>
      <c r="CXO28" s="19"/>
      <c r="CYA28" s="19"/>
      <c r="CYM28" s="19"/>
      <c r="CYY28" s="19"/>
      <c r="CZK28" s="19"/>
      <c r="CZW28" s="19"/>
      <c r="DAI28" s="19"/>
      <c r="DAU28" s="19"/>
      <c r="DBG28" s="19"/>
      <c r="DBS28" s="19"/>
      <c r="DCE28" s="19"/>
      <c r="DCQ28" s="19"/>
      <c r="DDC28" s="19"/>
      <c r="DDO28" s="19"/>
      <c r="DEA28" s="19"/>
      <c r="DEM28" s="19"/>
      <c r="DEY28" s="19"/>
      <c r="DFK28" s="19"/>
      <c r="DFW28" s="19"/>
      <c r="DGI28" s="19"/>
      <c r="DGU28" s="19"/>
      <c r="DHG28" s="19"/>
      <c r="DHS28" s="19"/>
      <c r="DIE28" s="19"/>
      <c r="DIQ28" s="19"/>
      <c r="DJC28" s="19"/>
      <c r="DJO28" s="19"/>
      <c r="DKA28" s="19"/>
      <c r="DKM28" s="19"/>
      <c r="DKY28" s="19"/>
      <c r="DLK28" s="19"/>
      <c r="DLW28" s="19"/>
      <c r="DMI28" s="19"/>
      <c r="DMU28" s="19"/>
      <c r="DNG28" s="19"/>
      <c r="DNS28" s="19"/>
      <c r="DOE28" s="19"/>
      <c r="DOQ28" s="19"/>
      <c r="DPC28" s="19"/>
      <c r="DPO28" s="19"/>
      <c r="DQA28" s="19"/>
      <c r="DQM28" s="19"/>
      <c r="DQY28" s="19"/>
      <c r="DRK28" s="19"/>
      <c r="DRW28" s="19"/>
      <c r="DSI28" s="19"/>
      <c r="DSU28" s="19"/>
      <c r="DTG28" s="19"/>
      <c r="DTS28" s="19"/>
      <c r="DUE28" s="19"/>
      <c r="DUQ28" s="19"/>
      <c r="DVC28" s="19"/>
      <c r="DVO28" s="19"/>
      <c r="DWA28" s="19"/>
      <c r="DWM28" s="19"/>
      <c r="DWY28" s="19"/>
      <c r="DXK28" s="19"/>
      <c r="DXW28" s="19"/>
      <c r="DYI28" s="19"/>
      <c r="DYU28" s="19"/>
      <c r="DZG28" s="19"/>
      <c r="DZS28" s="19"/>
      <c r="EAE28" s="19"/>
      <c r="EAQ28" s="19"/>
      <c r="EBC28" s="19"/>
      <c r="EBO28" s="19"/>
      <c r="ECA28" s="19"/>
      <c r="ECM28" s="19"/>
      <c r="ECY28" s="19"/>
      <c r="EDK28" s="19"/>
      <c r="EDW28" s="19"/>
      <c r="EEI28" s="19"/>
      <c r="EEU28" s="19"/>
      <c r="EFG28" s="19"/>
      <c r="EFS28" s="19"/>
      <c r="EGE28" s="19"/>
      <c r="EGQ28" s="19"/>
      <c r="EHC28" s="19"/>
      <c r="EHO28" s="19"/>
      <c r="EIA28" s="19"/>
      <c r="EIM28" s="19"/>
      <c r="EIY28" s="19"/>
      <c r="EJK28" s="19"/>
      <c r="EJW28" s="19"/>
      <c r="EKI28" s="19"/>
      <c r="EKU28" s="19"/>
      <c r="ELG28" s="19"/>
      <c r="ELS28" s="19"/>
      <c r="EME28" s="19"/>
      <c r="EMQ28" s="19"/>
      <c r="ENC28" s="19"/>
      <c r="ENO28" s="19"/>
      <c r="EOA28" s="19"/>
      <c r="EOM28" s="19"/>
      <c r="EOY28" s="19"/>
      <c r="EPK28" s="19"/>
      <c r="EPW28" s="19"/>
      <c r="EQI28" s="19"/>
      <c r="EQU28" s="19"/>
      <c r="ERG28" s="19"/>
      <c r="ERS28" s="19"/>
      <c r="ESE28" s="19"/>
      <c r="ESQ28" s="19"/>
      <c r="ETC28" s="19"/>
      <c r="ETO28" s="19"/>
      <c r="EUA28" s="19"/>
      <c r="EUM28" s="19"/>
      <c r="EUY28" s="19"/>
      <c r="EVK28" s="19"/>
      <c r="EVW28" s="19"/>
      <c r="EWI28" s="19"/>
      <c r="EWU28" s="19"/>
      <c r="EXG28" s="19"/>
      <c r="EXS28" s="19"/>
      <c r="EYE28" s="19"/>
      <c r="EYQ28" s="19"/>
      <c r="EZC28" s="19"/>
      <c r="EZO28" s="19"/>
      <c r="FAA28" s="19"/>
      <c r="FAM28" s="19"/>
      <c r="FAY28" s="19"/>
      <c r="FBK28" s="19"/>
      <c r="FBW28" s="19"/>
      <c r="FCI28" s="19"/>
      <c r="FCU28" s="19"/>
      <c r="FDG28" s="19"/>
      <c r="FDS28" s="19"/>
      <c r="FEE28" s="19"/>
      <c r="FEQ28" s="19"/>
      <c r="FFC28" s="19"/>
      <c r="FFO28" s="19"/>
      <c r="FGA28" s="19"/>
      <c r="FGM28" s="19"/>
      <c r="FGY28" s="19"/>
      <c r="FHK28" s="19"/>
      <c r="FHW28" s="19"/>
      <c r="FII28" s="19"/>
      <c r="FIU28" s="19"/>
      <c r="FJG28" s="19"/>
      <c r="FJS28" s="19"/>
      <c r="FKE28" s="19"/>
      <c r="FKQ28" s="19"/>
      <c r="FLC28" s="19"/>
      <c r="FLO28" s="19"/>
      <c r="FMA28" s="19"/>
      <c r="FMM28" s="19"/>
      <c r="FMY28" s="19"/>
      <c r="FNK28" s="19"/>
      <c r="FNW28" s="19"/>
      <c r="FOI28" s="19"/>
      <c r="FOU28" s="19"/>
      <c r="FPG28" s="19"/>
      <c r="FPS28" s="19"/>
      <c r="FQE28" s="19"/>
      <c r="FQQ28" s="19"/>
      <c r="FRC28" s="19"/>
      <c r="FRO28" s="19"/>
      <c r="FSA28" s="19"/>
      <c r="FSM28" s="19"/>
      <c r="FSY28" s="19"/>
      <c r="FTK28" s="19"/>
      <c r="FTW28" s="19"/>
      <c r="FUI28" s="19"/>
      <c r="FUU28" s="19"/>
      <c r="FVG28" s="19"/>
      <c r="FVS28" s="19"/>
      <c r="FWE28" s="19"/>
      <c r="FWQ28" s="19"/>
      <c r="FXC28" s="19"/>
      <c r="FXO28" s="19"/>
      <c r="FYA28" s="19"/>
      <c r="FYM28" s="19"/>
      <c r="FYY28" s="19"/>
      <c r="FZK28" s="19"/>
      <c r="FZW28" s="19"/>
      <c r="GAI28" s="19"/>
      <c r="GAU28" s="19"/>
      <c r="GBG28" s="19"/>
      <c r="GBS28" s="19"/>
      <c r="GCE28" s="19"/>
      <c r="GCQ28" s="19"/>
      <c r="GDC28" s="19"/>
      <c r="GDO28" s="19"/>
      <c r="GEA28" s="19"/>
      <c r="GEM28" s="19"/>
      <c r="GEY28" s="19"/>
      <c r="GFK28" s="19"/>
      <c r="GFW28" s="19"/>
      <c r="GGI28" s="19"/>
      <c r="GGU28" s="19"/>
      <c r="GHG28" s="19"/>
      <c r="GHS28" s="19"/>
      <c r="GIE28" s="19"/>
      <c r="GIQ28" s="19"/>
      <c r="GJC28" s="19"/>
      <c r="GJO28" s="19"/>
      <c r="GKA28" s="19"/>
      <c r="GKM28" s="19"/>
      <c r="GKY28" s="19"/>
      <c r="GLK28" s="19"/>
      <c r="GLW28" s="19"/>
      <c r="GMI28" s="19"/>
      <c r="GMU28" s="19"/>
      <c r="GNG28" s="19"/>
      <c r="GNS28" s="19"/>
      <c r="GOE28" s="19"/>
      <c r="GOQ28" s="19"/>
      <c r="GPC28" s="19"/>
      <c r="GPO28" s="19"/>
      <c r="GQA28" s="19"/>
      <c r="GQM28" s="19"/>
      <c r="GQY28" s="19"/>
      <c r="GRK28" s="19"/>
      <c r="GRW28" s="19"/>
      <c r="GSI28" s="19"/>
      <c r="GSU28" s="19"/>
      <c r="GTG28" s="19"/>
      <c r="GTS28" s="19"/>
      <c r="GUE28" s="19"/>
      <c r="GUQ28" s="19"/>
      <c r="GVC28" s="19"/>
      <c r="GVO28" s="19"/>
      <c r="GWA28" s="19"/>
      <c r="GWM28" s="19"/>
      <c r="GWY28" s="19"/>
      <c r="GXK28" s="19"/>
      <c r="GXW28" s="19"/>
      <c r="GYI28" s="19"/>
      <c r="GYU28" s="19"/>
      <c r="GZG28" s="19"/>
      <c r="GZS28" s="19"/>
      <c r="HAE28" s="19"/>
      <c r="HAQ28" s="19"/>
      <c r="HBC28" s="19"/>
      <c r="HBO28" s="19"/>
      <c r="HCA28" s="19"/>
      <c r="HCM28" s="19"/>
      <c r="HCY28" s="19"/>
      <c r="HDK28" s="19"/>
      <c r="HDW28" s="19"/>
      <c r="HEI28" s="19"/>
      <c r="HEU28" s="19"/>
      <c r="HFG28" s="19"/>
      <c r="HFS28" s="19"/>
      <c r="HGE28" s="19"/>
      <c r="HGQ28" s="19"/>
      <c r="HHC28" s="19"/>
      <c r="HHO28" s="19"/>
      <c r="HIA28" s="19"/>
      <c r="HIM28" s="19"/>
      <c r="HIY28" s="19"/>
      <c r="HJK28" s="19"/>
      <c r="HJW28" s="19"/>
      <c r="HKI28" s="19"/>
      <c r="HKU28" s="19"/>
      <c r="HLG28" s="19"/>
      <c r="HLS28" s="19"/>
      <c r="HME28" s="19"/>
      <c r="HMQ28" s="19"/>
      <c r="HNC28" s="19"/>
      <c r="HNO28" s="19"/>
      <c r="HOA28" s="19"/>
      <c r="HOM28" s="19"/>
      <c r="HOY28" s="19"/>
      <c r="HPK28" s="19"/>
      <c r="HPW28" s="19"/>
      <c r="HQI28" s="19"/>
      <c r="HQU28" s="19"/>
      <c r="HRG28" s="19"/>
      <c r="HRS28" s="19"/>
      <c r="HSE28" s="19"/>
      <c r="HSQ28" s="19"/>
      <c r="HTC28" s="19"/>
      <c r="HTO28" s="19"/>
      <c r="HUA28" s="19"/>
      <c r="HUM28" s="19"/>
      <c r="HUY28" s="19"/>
      <c r="HVK28" s="19"/>
      <c r="HVW28" s="19"/>
      <c r="HWI28" s="19"/>
      <c r="HWU28" s="19"/>
      <c r="HXG28" s="19"/>
      <c r="HXS28" s="19"/>
      <c r="HYE28" s="19"/>
      <c r="HYQ28" s="19"/>
      <c r="HZC28" s="19"/>
      <c r="HZO28" s="19"/>
      <c r="IAA28" s="19"/>
      <c r="IAM28" s="19"/>
      <c r="IAY28" s="19"/>
      <c r="IBK28" s="19"/>
      <c r="IBW28" s="19"/>
      <c r="ICI28" s="19"/>
      <c r="ICU28" s="19"/>
      <c r="IDG28" s="19"/>
      <c r="IDS28" s="19"/>
      <c r="IEE28" s="19"/>
      <c r="IEQ28" s="19"/>
      <c r="IFC28" s="19"/>
      <c r="IFO28" s="19"/>
      <c r="IGA28" s="19"/>
      <c r="IGM28" s="19"/>
      <c r="IGY28" s="19"/>
      <c r="IHK28" s="19"/>
      <c r="IHW28" s="19"/>
      <c r="III28" s="19"/>
      <c r="IIU28" s="19"/>
      <c r="IJG28" s="19"/>
      <c r="IJS28" s="19"/>
      <c r="IKE28" s="19"/>
      <c r="IKQ28" s="19"/>
      <c r="ILC28" s="19"/>
      <c r="ILO28" s="19"/>
      <c r="IMA28" s="19"/>
      <c r="IMM28" s="19"/>
      <c r="IMY28" s="19"/>
      <c r="INK28" s="19"/>
      <c r="INW28" s="19"/>
      <c r="IOI28" s="19"/>
      <c r="IOU28" s="19"/>
      <c r="IPG28" s="19"/>
      <c r="IPS28" s="19"/>
      <c r="IQE28" s="19"/>
      <c r="IQQ28" s="19"/>
      <c r="IRC28" s="19"/>
      <c r="IRO28" s="19"/>
      <c r="ISA28" s="19"/>
      <c r="ISM28" s="19"/>
      <c r="ISY28" s="19"/>
      <c r="ITK28" s="19"/>
      <c r="ITW28" s="19"/>
      <c r="IUI28" s="19"/>
      <c r="IUU28" s="19"/>
      <c r="IVG28" s="19"/>
      <c r="IVS28" s="19"/>
      <c r="IWE28" s="19"/>
      <c r="IWQ28" s="19"/>
      <c r="IXC28" s="19"/>
      <c r="IXO28" s="19"/>
      <c r="IYA28" s="19"/>
      <c r="IYM28" s="19"/>
      <c r="IYY28" s="19"/>
      <c r="IZK28" s="19"/>
      <c r="IZW28" s="19"/>
      <c r="JAI28" s="19"/>
      <c r="JAU28" s="19"/>
      <c r="JBG28" s="19"/>
      <c r="JBS28" s="19"/>
      <c r="JCE28" s="19"/>
      <c r="JCQ28" s="19"/>
      <c r="JDC28" s="19"/>
      <c r="JDO28" s="19"/>
      <c r="JEA28" s="19"/>
      <c r="JEM28" s="19"/>
      <c r="JEY28" s="19"/>
      <c r="JFK28" s="19"/>
      <c r="JFW28" s="19"/>
      <c r="JGI28" s="19"/>
      <c r="JGU28" s="19"/>
      <c r="JHG28" s="19"/>
      <c r="JHS28" s="19"/>
      <c r="JIE28" s="19"/>
      <c r="JIQ28" s="19"/>
      <c r="JJC28" s="19"/>
      <c r="JJO28" s="19"/>
      <c r="JKA28" s="19"/>
      <c r="JKM28" s="19"/>
      <c r="JKY28" s="19"/>
      <c r="JLK28" s="19"/>
      <c r="JLW28" s="19"/>
      <c r="JMI28" s="19"/>
      <c r="JMU28" s="19"/>
      <c r="JNG28" s="19"/>
      <c r="JNS28" s="19"/>
      <c r="JOE28" s="19"/>
      <c r="JOQ28" s="19"/>
      <c r="JPC28" s="19"/>
      <c r="JPO28" s="19"/>
      <c r="JQA28" s="19"/>
      <c r="JQM28" s="19"/>
      <c r="JQY28" s="19"/>
      <c r="JRK28" s="19"/>
      <c r="JRW28" s="19"/>
      <c r="JSI28" s="19"/>
      <c r="JSU28" s="19"/>
      <c r="JTG28" s="19"/>
      <c r="JTS28" s="19"/>
      <c r="JUE28" s="19"/>
      <c r="JUQ28" s="19"/>
      <c r="JVC28" s="19"/>
      <c r="JVO28" s="19"/>
      <c r="JWA28" s="19"/>
      <c r="JWM28" s="19"/>
      <c r="JWY28" s="19"/>
      <c r="JXK28" s="19"/>
      <c r="JXW28" s="19"/>
      <c r="JYI28" s="19"/>
      <c r="JYU28" s="19"/>
      <c r="JZG28" s="19"/>
      <c r="JZS28" s="19"/>
      <c r="KAE28" s="19"/>
      <c r="KAQ28" s="19"/>
      <c r="KBC28" s="19"/>
      <c r="KBO28" s="19"/>
      <c r="KCA28" s="19"/>
      <c r="KCM28" s="19"/>
      <c r="KCY28" s="19"/>
      <c r="KDK28" s="19"/>
      <c r="KDW28" s="19"/>
      <c r="KEI28" s="19"/>
      <c r="KEU28" s="19"/>
      <c r="KFG28" s="19"/>
      <c r="KFS28" s="19"/>
      <c r="KGE28" s="19"/>
      <c r="KGQ28" s="19"/>
      <c r="KHC28" s="19"/>
      <c r="KHO28" s="19"/>
      <c r="KIA28" s="19"/>
      <c r="KIM28" s="19"/>
      <c r="KIY28" s="19"/>
      <c r="KJK28" s="19"/>
      <c r="KJW28" s="19"/>
      <c r="KKI28" s="19"/>
      <c r="KKU28" s="19"/>
      <c r="KLG28" s="19"/>
      <c r="KLS28" s="19"/>
      <c r="KME28" s="19"/>
      <c r="KMQ28" s="19"/>
      <c r="KNC28" s="19"/>
      <c r="KNO28" s="19"/>
      <c r="KOA28" s="19"/>
      <c r="KOM28" s="19"/>
      <c r="KOY28" s="19"/>
      <c r="KPK28" s="19"/>
      <c r="KPW28" s="19"/>
      <c r="KQI28" s="19"/>
      <c r="KQU28" s="19"/>
      <c r="KRG28" s="19"/>
      <c r="KRS28" s="19"/>
      <c r="KSE28" s="19"/>
      <c r="KSQ28" s="19"/>
      <c r="KTC28" s="19"/>
      <c r="KTO28" s="19"/>
      <c r="KUA28" s="19"/>
      <c r="KUM28" s="19"/>
      <c r="KUY28" s="19"/>
      <c r="KVK28" s="19"/>
      <c r="KVW28" s="19"/>
      <c r="KWI28" s="19"/>
      <c r="KWU28" s="19"/>
      <c r="KXG28" s="19"/>
      <c r="KXS28" s="19"/>
      <c r="KYE28" s="19"/>
      <c r="KYQ28" s="19"/>
      <c r="KZC28" s="19"/>
      <c r="KZO28" s="19"/>
      <c r="LAA28" s="19"/>
      <c r="LAM28" s="19"/>
      <c r="LAY28" s="19"/>
      <c r="LBK28" s="19"/>
      <c r="LBW28" s="19"/>
      <c r="LCI28" s="19"/>
      <c r="LCU28" s="19"/>
      <c r="LDG28" s="19"/>
      <c r="LDS28" s="19"/>
      <c r="LEE28" s="19"/>
      <c r="LEQ28" s="19"/>
      <c r="LFC28" s="19"/>
      <c r="LFO28" s="19"/>
      <c r="LGA28" s="19"/>
      <c r="LGM28" s="19"/>
      <c r="LGY28" s="19"/>
      <c r="LHK28" s="19"/>
      <c r="LHW28" s="19"/>
      <c r="LII28" s="19"/>
      <c r="LIU28" s="19"/>
      <c r="LJG28" s="19"/>
      <c r="LJS28" s="19"/>
      <c r="LKE28" s="19"/>
      <c r="LKQ28" s="19"/>
      <c r="LLC28" s="19"/>
      <c r="LLO28" s="19"/>
      <c r="LMA28" s="19"/>
      <c r="LMM28" s="19"/>
      <c r="LMY28" s="19"/>
      <c r="LNK28" s="19"/>
      <c r="LNW28" s="19"/>
      <c r="LOI28" s="19"/>
      <c r="LOU28" s="19"/>
      <c r="LPG28" s="19"/>
      <c r="LPS28" s="19"/>
      <c r="LQE28" s="19"/>
      <c r="LQQ28" s="19"/>
      <c r="LRC28" s="19"/>
      <c r="LRO28" s="19"/>
      <c r="LSA28" s="19"/>
      <c r="LSM28" s="19"/>
      <c r="LSY28" s="19"/>
      <c r="LTK28" s="19"/>
      <c r="LTW28" s="19"/>
      <c r="LUI28" s="19"/>
      <c r="LUU28" s="19"/>
      <c r="LVG28" s="19"/>
      <c r="LVS28" s="19"/>
      <c r="LWE28" s="19"/>
      <c r="LWQ28" s="19"/>
      <c r="LXC28" s="19"/>
      <c r="LXO28" s="19"/>
      <c r="LYA28" s="19"/>
      <c r="LYM28" s="19"/>
      <c r="LYY28" s="19"/>
      <c r="LZK28" s="19"/>
      <c r="LZW28" s="19"/>
      <c r="MAI28" s="19"/>
      <c r="MAU28" s="19"/>
      <c r="MBG28" s="19"/>
      <c r="MBS28" s="19"/>
      <c r="MCE28" s="19"/>
      <c r="MCQ28" s="19"/>
      <c r="MDC28" s="19"/>
      <c r="MDO28" s="19"/>
      <c r="MEA28" s="19"/>
      <c r="MEM28" s="19"/>
      <c r="MEY28" s="19"/>
      <c r="MFK28" s="19"/>
      <c r="MFW28" s="19"/>
      <c r="MGI28" s="19"/>
      <c r="MGU28" s="19"/>
      <c r="MHG28" s="19"/>
      <c r="MHS28" s="19"/>
      <c r="MIE28" s="19"/>
      <c r="MIQ28" s="19"/>
      <c r="MJC28" s="19"/>
      <c r="MJO28" s="19"/>
      <c r="MKA28" s="19"/>
      <c r="MKM28" s="19"/>
      <c r="MKY28" s="19"/>
      <c r="MLK28" s="19"/>
      <c r="MLW28" s="19"/>
      <c r="MMI28" s="19"/>
      <c r="MMU28" s="19"/>
      <c r="MNG28" s="19"/>
      <c r="MNS28" s="19"/>
      <c r="MOE28" s="19"/>
      <c r="MOQ28" s="19"/>
      <c r="MPC28" s="19"/>
      <c r="MPO28" s="19"/>
      <c r="MQA28" s="19"/>
      <c r="MQM28" s="19"/>
      <c r="MQY28" s="19"/>
      <c r="MRK28" s="19"/>
      <c r="MRW28" s="19"/>
      <c r="MSI28" s="19"/>
      <c r="MSU28" s="19"/>
      <c r="MTG28" s="19"/>
      <c r="MTS28" s="19"/>
      <c r="MUE28" s="19"/>
      <c r="MUQ28" s="19"/>
      <c r="MVC28" s="19"/>
      <c r="MVO28" s="19"/>
      <c r="MWA28" s="19"/>
      <c r="MWM28" s="19"/>
      <c r="MWY28" s="19"/>
      <c r="MXK28" s="19"/>
      <c r="MXW28" s="19"/>
      <c r="MYI28" s="19"/>
      <c r="MYU28" s="19"/>
      <c r="MZG28" s="19"/>
      <c r="MZS28" s="19"/>
      <c r="NAE28" s="19"/>
      <c r="NAQ28" s="19"/>
      <c r="NBC28" s="19"/>
      <c r="NBO28" s="19"/>
      <c r="NCA28" s="19"/>
      <c r="NCM28" s="19"/>
      <c r="NCY28" s="19"/>
      <c r="NDK28" s="19"/>
      <c r="NDW28" s="19"/>
      <c r="NEI28" s="19"/>
      <c r="NEU28" s="19"/>
      <c r="NFG28" s="19"/>
      <c r="NFS28" s="19"/>
      <c r="NGE28" s="19"/>
      <c r="NGQ28" s="19"/>
      <c r="NHC28" s="19"/>
      <c r="NHO28" s="19"/>
      <c r="NIA28" s="19"/>
      <c r="NIM28" s="19"/>
      <c r="NIY28" s="19"/>
      <c r="NJK28" s="19"/>
      <c r="NJW28" s="19"/>
      <c r="NKI28" s="19"/>
      <c r="NKU28" s="19"/>
      <c r="NLG28" s="19"/>
      <c r="NLS28" s="19"/>
      <c r="NME28" s="19"/>
      <c r="NMQ28" s="19"/>
      <c r="NNC28" s="19"/>
      <c r="NNO28" s="19"/>
      <c r="NOA28" s="19"/>
      <c r="NOM28" s="19"/>
      <c r="NOY28" s="19"/>
      <c r="NPK28" s="19"/>
      <c r="NPW28" s="19"/>
      <c r="NQI28" s="19"/>
      <c r="NQU28" s="19"/>
      <c r="NRG28" s="19"/>
      <c r="NRS28" s="19"/>
      <c r="NSE28" s="19"/>
      <c r="NSQ28" s="19"/>
      <c r="NTC28" s="19"/>
      <c r="NTO28" s="19"/>
      <c r="NUA28" s="19"/>
      <c r="NUM28" s="19"/>
      <c r="NUY28" s="19"/>
      <c r="NVK28" s="19"/>
      <c r="NVW28" s="19"/>
      <c r="NWI28" s="19"/>
      <c r="NWU28" s="19"/>
      <c r="NXG28" s="19"/>
      <c r="NXS28" s="19"/>
      <c r="NYE28" s="19"/>
      <c r="NYQ28" s="19"/>
      <c r="NZC28" s="19"/>
      <c r="NZO28" s="19"/>
      <c r="OAA28" s="19"/>
      <c r="OAM28" s="19"/>
      <c r="OAY28" s="19"/>
      <c r="OBK28" s="19"/>
      <c r="OBW28" s="19"/>
      <c r="OCI28" s="19"/>
      <c r="OCU28" s="19"/>
      <c r="ODG28" s="19"/>
      <c r="ODS28" s="19"/>
      <c r="OEE28" s="19"/>
      <c r="OEQ28" s="19"/>
      <c r="OFC28" s="19"/>
      <c r="OFO28" s="19"/>
      <c r="OGA28" s="19"/>
      <c r="OGM28" s="19"/>
      <c r="OGY28" s="19"/>
      <c r="OHK28" s="19"/>
      <c r="OHW28" s="19"/>
      <c r="OII28" s="19"/>
      <c r="OIU28" s="19"/>
      <c r="OJG28" s="19"/>
      <c r="OJS28" s="19"/>
      <c r="OKE28" s="19"/>
      <c r="OKQ28" s="19"/>
      <c r="OLC28" s="19"/>
      <c r="OLO28" s="19"/>
      <c r="OMA28" s="19"/>
      <c r="OMM28" s="19"/>
      <c r="OMY28" s="19"/>
      <c r="ONK28" s="19"/>
      <c r="ONW28" s="19"/>
      <c r="OOI28" s="19"/>
      <c r="OOU28" s="19"/>
      <c r="OPG28" s="19"/>
      <c r="OPS28" s="19"/>
      <c r="OQE28" s="19"/>
      <c r="OQQ28" s="19"/>
      <c r="ORC28" s="19"/>
      <c r="ORO28" s="19"/>
      <c r="OSA28" s="19"/>
      <c r="OSM28" s="19"/>
      <c r="OSY28" s="19"/>
      <c r="OTK28" s="19"/>
      <c r="OTW28" s="19"/>
      <c r="OUI28" s="19"/>
      <c r="OUU28" s="19"/>
      <c r="OVG28" s="19"/>
      <c r="OVS28" s="19"/>
      <c r="OWE28" s="19"/>
      <c r="OWQ28" s="19"/>
      <c r="OXC28" s="19"/>
      <c r="OXO28" s="19"/>
      <c r="OYA28" s="19"/>
      <c r="OYM28" s="19"/>
      <c r="OYY28" s="19"/>
      <c r="OZK28" s="19"/>
      <c r="OZW28" s="19"/>
      <c r="PAI28" s="19"/>
      <c r="PAU28" s="19"/>
      <c r="PBG28" s="19"/>
      <c r="PBS28" s="19"/>
      <c r="PCE28" s="19"/>
      <c r="PCQ28" s="19"/>
      <c r="PDC28" s="19"/>
      <c r="PDO28" s="19"/>
      <c r="PEA28" s="19"/>
      <c r="PEM28" s="19"/>
      <c r="PEY28" s="19"/>
      <c r="PFK28" s="19"/>
      <c r="PFW28" s="19"/>
      <c r="PGI28" s="19"/>
      <c r="PGU28" s="19"/>
      <c r="PHG28" s="19"/>
      <c r="PHS28" s="19"/>
      <c r="PIE28" s="19"/>
      <c r="PIQ28" s="19"/>
      <c r="PJC28" s="19"/>
      <c r="PJO28" s="19"/>
      <c r="PKA28" s="19"/>
      <c r="PKM28" s="19"/>
      <c r="PKY28" s="19"/>
      <c r="PLK28" s="19"/>
      <c r="PLW28" s="19"/>
      <c r="PMI28" s="19"/>
      <c r="PMU28" s="19"/>
      <c r="PNG28" s="19"/>
      <c r="PNS28" s="19"/>
      <c r="POE28" s="19"/>
      <c r="POQ28" s="19"/>
      <c r="PPC28" s="19"/>
      <c r="PPO28" s="19"/>
      <c r="PQA28" s="19"/>
      <c r="PQM28" s="19"/>
      <c r="PQY28" s="19"/>
      <c r="PRK28" s="19"/>
      <c r="PRW28" s="19"/>
      <c r="PSI28" s="19"/>
      <c r="PSU28" s="19"/>
      <c r="PTG28" s="19"/>
      <c r="PTS28" s="19"/>
      <c r="PUE28" s="19"/>
      <c r="PUQ28" s="19"/>
      <c r="PVC28" s="19"/>
      <c r="PVO28" s="19"/>
      <c r="PWA28" s="19"/>
      <c r="PWM28" s="19"/>
      <c r="PWY28" s="19"/>
      <c r="PXK28" s="19"/>
      <c r="PXW28" s="19"/>
      <c r="PYI28" s="19"/>
      <c r="PYU28" s="19"/>
      <c r="PZG28" s="19"/>
      <c r="PZS28" s="19"/>
      <c r="QAE28" s="19"/>
      <c r="QAQ28" s="19"/>
      <c r="QBC28" s="19"/>
      <c r="QBO28" s="19"/>
      <c r="QCA28" s="19"/>
      <c r="QCM28" s="19"/>
      <c r="QCY28" s="19"/>
      <c r="QDK28" s="19"/>
      <c r="QDW28" s="19"/>
      <c r="QEI28" s="19"/>
      <c r="QEU28" s="19"/>
      <c r="QFG28" s="19"/>
      <c r="QFS28" s="19"/>
      <c r="QGE28" s="19"/>
      <c r="QGQ28" s="19"/>
      <c r="QHC28" s="19"/>
      <c r="QHO28" s="19"/>
      <c r="QIA28" s="19"/>
      <c r="QIM28" s="19"/>
      <c r="QIY28" s="19"/>
      <c r="QJK28" s="19"/>
      <c r="QJW28" s="19"/>
      <c r="QKI28" s="19"/>
      <c r="QKU28" s="19"/>
      <c r="QLG28" s="19"/>
      <c r="QLS28" s="19"/>
      <c r="QME28" s="19"/>
      <c r="QMQ28" s="19"/>
      <c r="QNC28" s="19"/>
      <c r="QNO28" s="19"/>
      <c r="QOA28" s="19"/>
      <c r="QOM28" s="19"/>
      <c r="QOY28" s="19"/>
      <c r="QPK28" s="19"/>
      <c r="QPW28" s="19"/>
      <c r="QQI28" s="19"/>
      <c r="QQU28" s="19"/>
      <c r="QRG28" s="19"/>
      <c r="QRS28" s="19"/>
      <c r="QSE28" s="19"/>
      <c r="QSQ28" s="19"/>
      <c r="QTC28" s="19"/>
      <c r="QTO28" s="19"/>
      <c r="QUA28" s="19"/>
      <c r="QUM28" s="19"/>
      <c r="QUY28" s="19"/>
      <c r="QVK28" s="19"/>
      <c r="QVW28" s="19"/>
      <c r="QWI28" s="19"/>
      <c r="QWU28" s="19"/>
      <c r="QXG28" s="19"/>
      <c r="QXS28" s="19"/>
      <c r="QYE28" s="19"/>
      <c r="QYQ28" s="19"/>
      <c r="QZC28" s="19"/>
      <c r="QZO28" s="19"/>
      <c r="RAA28" s="19"/>
      <c r="RAM28" s="19"/>
      <c r="RAY28" s="19"/>
      <c r="RBK28" s="19"/>
      <c r="RBW28" s="19"/>
      <c r="RCI28" s="19"/>
      <c r="RCU28" s="19"/>
      <c r="RDG28" s="19"/>
      <c r="RDS28" s="19"/>
      <c r="REE28" s="19"/>
      <c r="REQ28" s="19"/>
      <c r="RFC28" s="19"/>
      <c r="RFO28" s="19"/>
      <c r="RGA28" s="19"/>
      <c r="RGM28" s="19"/>
      <c r="RGY28" s="19"/>
      <c r="RHK28" s="19"/>
      <c r="RHW28" s="19"/>
      <c r="RII28" s="19"/>
      <c r="RIU28" s="19"/>
      <c r="RJG28" s="19"/>
      <c r="RJS28" s="19"/>
      <c r="RKE28" s="19"/>
      <c r="RKQ28" s="19"/>
      <c r="RLC28" s="19"/>
      <c r="RLO28" s="19"/>
      <c r="RMA28" s="19"/>
      <c r="RMM28" s="19"/>
      <c r="RMY28" s="19"/>
      <c r="RNK28" s="19"/>
      <c r="RNW28" s="19"/>
      <c r="ROI28" s="19"/>
      <c r="ROU28" s="19"/>
      <c r="RPG28" s="19"/>
      <c r="RPS28" s="19"/>
      <c r="RQE28" s="19"/>
      <c r="RQQ28" s="19"/>
      <c r="RRC28" s="19"/>
      <c r="RRO28" s="19"/>
      <c r="RSA28" s="19"/>
      <c r="RSM28" s="19"/>
      <c r="RSY28" s="19"/>
      <c r="RTK28" s="19"/>
      <c r="RTW28" s="19"/>
      <c r="RUI28" s="19"/>
      <c r="RUU28" s="19"/>
      <c r="RVG28" s="19"/>
      <c r="RVS28" s="19"/>
      <c r="RWE28" s="19"/>
      <c r="RWQ28" s="19"/>
      <c r="RXC28" s="19"/>
      <c r="RXO28" s="19"/>
      <c r="RYA28" s="19"/>
      <c r="RYM28" s="19"/>
      <c r="RYY28" s="19"/>
      <c r="RZK28" s="19"/>
      <c r="RZW28" s="19"/>
      <c r="SAI28" s="19"/>
      <c r="SAU28" s="19"/>
      <c r="SBG28" s="19"/>
      <c r="SBS28" s="19"/>
      <c r="SCE28" s="19"/>
      <c r="SCQ28" s="19"/>
      <c r="SDC28" s="19"/>
      <c r="SDO28" s="19"/>
      <c r="SEA28" s="19"/>
      <c r="SEM28" s="19"/>
      <c r="SEY28" s="19"/>
      <c r="SFK28" s="19"/>
      <c r="SFW28" s="19"/>
      <c r="SGI28" s="19"/>
      <c r="SGU28" s="19"/>
      <c r="SHG28" s="19"/>
      <c r="SHS28" s="19"/>
      <c r="SIE28" s="19"/>
      <c r="SIQ28" s="19"/>
      <c r="SJC28" s="19"/>
      <c r="SJO28" s="19"/>
      <c r="SKA28" s="19"/>
      <c r="SKM28" s="19"/>
      <c r="SKY28" s="19"/>
      <c r="SLK28" s="19"/>
      <c r="SLW28" s="19"/>
      <c r="SMI28" s="19"/>
      <c r="SMU28" s="19"/>
      <c r="SNG28" s="19"/>
      <c r="SNS28" s="19"/>
      <c r="SOE28" s="19"/>
      <c r="SOQ28" s="19"/>
      <c r="SPC28" s="19"/>
      <c r="SPO28" s="19"/>
      <c r="SQA28" s="19"/>
      <c r="SQM28" s="19"/>
      <c r="SQY28" s="19"/>
      <c r="SRK28" s="19"/>
      <c r="SRW28" s="19"/>
      <c r="SSI28" s="19"/>
      <c r="SSU28" s="19"/>
      <c r="STG28" s="19"/>
      <c r="STS28" s="19"/>
      <c r="SUE28" s="19"/>
      <c r="SUQ28" s="19"/>
      <c r="SVC28" s="19"/>
      <c r="SVO28" s="19"/>
      <c r="SWA28" s="19"/>
      <c r="SWM28" s="19"/>
      <c r="SWY28" s="19"/>
      <c r="SXK28" s="19"/>
      <c r="SXW28" s="19"/>
      <c r="SYI28" s="19"/>
      <c r="SYU28" s="19"/>
      <c r="SZG28" s="19"/>
      <c r="SZS28" s="19"/>
      <c r="TAE28" s="19"/>
      <c r="TAQ28" s="19"/>
      <c r="TBC28" s="19"/>
      <c r="TBO28" s="19"/>
      <c r="TCA28" s="19"/>
      <c r="TCM28" s="19"/>
      <c r="TCY28" s="19"/>
      <c r="TDK28" s="19"/>
      <c r="TDW28" s="19"/>
      <c r="TEI28" s="19"/>
      <c r="TEU28" s="19"/>
      <c r="TFG28" s="19"/>
      <c r="TFS28" s="19"/>
      <c r="TGE28" s="19"/>
      <c r="TGQ28" s="19"/>
      <c r="THC28" s="19"/>
      <c r="THO28" s="19"/>
      <c r="TIA28" s="19"/>
      <c r="TIM28" s="19"/>
      <c r="TIY28" s="19"/>
      <c r="TJK28" s="19"/>
      <c r="TJW28" s="19"/>
      <c r="TKI28" s="19"/>
      <c r="TKU28" s="19"/>
      <c r="TLG28" s="19"/>
      <c r="TLS28" s="19"/>
      <c r="TME28" s="19"/>
      <c r="TMQ28" s="19"/>
      <c r="TNC28" s="19"/>
      <c r="TNO28" s="19"/>
      <c r="TOA28" s="19"/>
      <c r="TOM28" s="19"/>
      <c r="TOY28" s="19"/>
      <c r="TPK28" s="19"/>
      <c r="TPW28" s="19"/>
      <c r="TQI28" s="19"/>
      <c r="TQU28" s="19"/>
      <c r="TRG28" s="19"/>
      <c r="TRS28" s="19"/>
      <c r="TSE28" s="19"/>
      <c r="TSQ28" s="19"/>
      <c r="TTC28" s="19"/>
      <c r="TTO28" s="19"/>
      <c r="TUA28" s="19"/>
      <c r="TUM28" s="19"/>
      <c r="TUY28" s="19"/>
      <c r="TVK28" s="19"/>
      <c r="TVW28" s="19"/>
      <c r="TWI28" s="19"/>
      <c r="TWU28" s="19"/>
      <c r="TXG28" s="19"/>
      <c r="TXS28" s="19"/>
      <c r="TYE28" s="19"/>
      <c r="TYQ28" s="19"/>
      <c r="TZC28" s="19"/>
      <c r="TZO28" s="19"/>
      <c r="UAA28" s="19"/>
      <c r="UAM28" s="19"/>
      <c r="UAY28" s="19"/>
      <c r="UBK28" s="19"/>
      <c r="UBW28" s="19"/>
      <c r="UCI28" s="19"/>
      <c r="UCU28" s="19"/>
      <c r="UDG28" s="19"/>
      <c r="UDS28" s="19"/>
      <c r="UEE28" s="19"/>
      <c r="UEQ28" s="19"/>
      <c r="UFC28" s="19"/>
      <c r="UFO28" s="19"/>
      <c r="UGA28" s="19"/>
      <c r="UGM28" s="19"/>
      <c r="UGY28" s="19"/>
      <c r="UHK28" s="19"/>
      <c r="UHW28" s="19"/>
      <c r="UII28" s="19"/>
      <c r="UIU28" s="19"/>
      <c r="UJG28" s="19"/>
      <c r="UJS28" s="19"/>
      <c r="UKE28" s="19"/>
      <c r="UKQ28" s="19"/>
      <c r="ULC28" s="19"/>
      <c r="ULO28" s="19"/>
      <c r="UMA28" s="19"/>
      <c r="UMM28" s="19"/>
      <c r="UMY28" s="19"/>
      <c r="UNK28" s="19"/>
      <c r="UNW28" s="19"/>
      <c r="UOI28" s="19"/>
      <c r="UOU28" s="19"/>
      <c r="UPG28" s="19"/>
      <c r="UPS28" s="19"/>
      <c r="UQE28" s="19"/>
      <c r="UQQ28" s="19"/>
      <c r="URC28" s="19"/>
      <c r="URO28" s="19"/>
      <c r="USA28" s="19"/>
      <c r="USM28" s="19"/>
      <c r="USY28" s="19"/>
      <c r="UTK28" s="19"/>
      <c r="UTW28" s="19"/>
      <c r="UUI28" s="19"/>
      <c r="UUU28" s="19"/>
      <c r="UVG28" s="19"/>
      <c r="UVS28" s="19"/>
      <c r="UWE28" s="19"/>
      <c r="UWQ28" s="19"/>
      <c r="UXC28" s="19"/>
      <c r="UXO28" s="19"/>
      <c r="UYA28" s="19"/>
      <c r="UYM28" s="19"/>
      <c r="UYY28" s="19"/>
      <c r="UZK28" s="19"/>
      <c r="UZW28" s="19"/>
      <c r="VAI28" s="19"/>
      <c r="VAU28" s="19"/>
      <c r="VBG28" s="19"/>
      <c r="VBS28" s="19"/>
      <c r="VCE28" s="19"/>
      <c r="VCQ28" s="19"/>
      <c r="VDC28" s="19"/>
      <c r="VDO28" s="19"/>
      <c r="VEA28" s="19"/>
      <c r="VEM28" s="19"/>
      <c r="VEY28" s="19"/>
      <c r="VFK28" s="19"/>
      <c r="VFW28" s="19"/>
      <c r="VGI28" s="19"/>
      <c r="VGU28" s="19"/>
      <c r="VHG28" s="19"/>
      <c r="VHS28" s="19"/>
      <c r="VIE28" s="19"/>
      <c r="VIQ28" s="19"/>
      <c r="VJC28" s="19"/>
      <c r="VJO28" s="19"/>
      <c r="VKA28" s="19"/>
      <c r="VKM28" s="19"/>
      <c r="VKY28" s="19"/>
      <c r="VLK28" s="19"/>
      <c r="VLW28" s="19"/>
      <c r="VMI28" s="19"/>
      <c r="VMU28" s="19"/>
      <c r="VNG28" s="19"/>
      <c r="VNS28" s="19"/>
      <c r="VOE28" s="19"/>
      <c r="VOQ28" s="19"/>
      <c r="VPC28" s="19"/>
      <c r="VPO28" s="19"/>
      <c r="VQA28" s="19"/>
      <c r="VQM28" s="19"/>
      <c r="VQY28" s="19"/>
      <c r="VRK28" s="19"/>
      <c r="VRW28" s="19"/>
      <c r="VSI28" s="19"/>
      <c r="VSU28" s="19"/>
      <c r="VTG28" s="19"/>
      <c r="VTS28" s="19"/>
      <c r="VUE28" s="19"/>
      <c r="VUQ28" s="19"/>
      <c r="VVC28" s="19"/>
      <c r="VVO28" s="19"/>
      <c r="VWA28" s="19"/>
      <c r="VWM28" s="19"/>
      <c r="VWY28" s="19"/>
      <c r="VXK28" s="19"/>
      <c r="VXW28" s="19"/>
      <c r="VYI28" s="19"/>
      <c r="VYU28" s="19"/>
      <c r="VZG28" s="19"/>
      <c r="VZS28" s="19"/>
      <c r="WAE28" s="19"/>
      <c r="WAQ28" s="19"/>
      <c r="WBC28" s="19"/>
      <c r="WBO28" s="19"/>
      <c r="WCA28" s="19"/>
      <c r="WCM28" s="19"/>
      <c r="WCY28" s="19"/>
      <c r="WDK28" s="19"/>
      <c r="WDW28" s="19"/>
      <c r="WEI28" s="19"/>
      <c r="WEU28" s="19"/>
      <c r="WFG28" s="19"/>
      <c r="WFS28" s="19"/>
      <c r="WGE28" s="19"/>
      <c r="WGQ28" s="19"/>
      <c r="WHC28" s="19"/>
      <c r="WHO28" s="19"/>
      <c r="WIA28" s="19"/>
      <c r="WIM28" s="19"/>
      <c r="WIY28" s="19"/>
      <c r="WJK28" s="19"/>
      <c r="WJW28" s="19"/>
      <c r="WKI28" s="19"/>
      <c r="WKU28" s="19"/>
      <c r="WLG28" s="19"/>
      <c r="WLS28" s="19"/>
      <c r="WME28" s="19"/>
      <c r="WMQ28" s="19"/>
      <c r="WNC28" s="19"/>
      <c r="WNO28" s="19"/>
      <c r="WOA28" s="19"/>
      <c r="WOM28" s="19"/>
      <c r="WOY28" s="19"/>
      <c r="WPK28" s="19"/>
      <c r="WPW28" s="19"/>
      <c r="WQI28" s="19"/>
      <c r="WQU28" s="19"/>
      <c r="WRG28" s="19"/>
      <c r="WRS28" s="19"/>
      <c r="WSE28" s="19"/>
      <c r="WSQ28" s="19"/>
      <c r="WTC28" s="19"/>
      <c r="WTO28" s="19"/>
      <c r="WUA28" s="19"/>
      <c r="WUM28" s="19"/>
      <c r="WUY28" s="19"/>
      <c r="WVK28" s="19"/>
      <c r="WVW28" s="19"/>
      <c r="WWI28" s="19"/>
      <c r="WWU28" s="19"/>
      <c r="WXG28" s="19"/>
      <c r="WXS28" s="19"/>
      <c r="WYE28" s="19"/>
      <c r="WYQ28" s="19"/>
      <c r="WZC28" s="19"/>
      <c r="WZO28" s="19"/>
      <c r="XAA28" s="19"/>
      <c r="XAM28" s="19"/>
      <c r="XAY28" s="19"/>
      <c r="XBK28" s="19"/>
      <c r="XBW28" s="19"/>
      <c r="XCI28" s="19"/>
      <c r="XCU28" s="19"/>
      <c r="XDG28" s="19"/>
      <c r="XDS28" s="19"/>
      <c r="XEE28" s="19"/>
    </row>
    <row r="29" spans="1:1023 1035:2043 2055:3063 3075:4095 4107:5115 5127:6135 6147:7167 7179:8187 8199:9207 9219:10239 10251:11259 11271:12279 12291:13311 13323:14331 14343:15351 15363:16359" x14ac:dyDescent="0.3">
      <c r="B29" s="62"/>
      <c r="C29" s="62"/>
      <c r="D29" s="62"/>
      <c r="E29" s="62"/>
      <c r="F29" s="62"/>
      <c r="G29" s="62"/>
      <c r="H29" s="62"/>
      <c r="I29" s="61"/>
      <c r="J29" s="62"/>
      <c r="N29" s="27"/>
      <c r="O29" s="27"/>
      <c r="P29" s="27"/>
      <c r="Q29" s="27"/>
    </row>
    <row r="30" spans="1:1023 1035:2043 2055:3063 3075:4095 4107:5115 5127:6135 6147:7167 7179:8187 8199:9207 9219:10239 10251:11259 11271:12279 12291:13311 13323:14331 14343:15351 15363:16359" x14ac:dyDescent="0.3">
      <c r="N30" s="27"/>
      <c r="O30" s="27"/>
      <c r="P30" s="27"/>
      <c r="Q30" s="27"/>
    </row>
    <row r="31" spans="1:1023 1035:2043 2055:3063 3075:4095 4107:5115 5127:6135 6147:7167 7179:8187 8199:9207 9219:10239 10251:11259 11271:12279 12291:13311 13323:14331 14343:15351 15363:16359" x14ac:dyDescent="0.3">
      <c r="D31" s="65"/>
      <c r="E31" s="65"/>
      <c r="F31" s="65"/>
      <c r="G31" s="65"/>
      <c r="H31" s="65"/>
      <c r="N31" s="27"/>
      <c r="O31" s="27"/>
      <c r="P31" s="27"/>
      <c r="Q31" s="27"/>
    </row>
    <row r="32" spans="1:1023 1035:2043 2055:3063 3075:4095 4107:5115 5127:6135 6147:7167 7179:8187 8199:9207 9219:10239 10251:11259 11271:12279 12291:13311 13323:14331 14343:15351 15363:16359" x14ac:dyDescent="0.3">
      <c r="D32" s="65"/>
      <c r="E32" s="65"/>
      <c r="F32" s="65"/>
      <c r="G32" s="65"/>
      <c r="H32" s="65"/>
      <c r="N32" s="27"/>
      <c r="O32" s="27"/>
      <c r="P32" s="27"/>
      <c r="Q32" s="27"/>
    </row>
    <row r="33" spans="2:17" x14ac:dyDescent="0.3">
      <c r="B33" s="1"/>
      <c r="C33" s="1"/>
      <c r="D33" s="65"/>
      <c r="E33" s="65"/>
      <c r="F33" s="65"/>
      <c r="G33" s="65"/>
      <c r="H33" s="65"/>
      <c r="I33" s="61"/>
      <c r="J33" s="1"/>
      <c r="N33" s="27"/>
      <c r="O33" s="27"/>
      <c r="P33" s="27"/>
      <c r="Q33" s="27"/>
    </row>
    <row r="34" spans="2:17" x14ac:dyDescent="0.3">
      <c r="D34" s="65"/>
      <c r="E34" s="65"/>
      <c r="F34" s="65"/>
      <c r="G34" s="65"/>
      <c r="H34" s="65"/>
    </row>
    <row r="36" spans="2:17" x14ac:dyDescent="0.3">
      <c r="D36" s="65"/>
      <c r="E36" s="65"/>
      <c r="F36" s="65"/>
      <c r="G36" s="65"/>
      <c r="H36" s="65"/>
    </row>
    <row r="37" spans="2:17" x14ac:dyDescent="0.3">
      <c r="D37" s="65"/>
      <c r="E37" s="65"/>
      <c r="F37" s="65"/>
      <c r="G37" s="65"/>
      <c r="H37" s="65"/>
    </row>
    <row r="38" spans="2:17" x14ac:dyDescent="0.3">
      <c r="D38" s="65"/>
      <c r="E38" s="65"/>
      <c r="F38" s="65"/>
      <c r="G38" s="65"/>
      <c r="H38" s="65"/>
    </row>
    <row r="39" spans="2:17" x14ac:dyDescent="0.3">
      <c r="D39" s="65"/>
      <c r="E39" s="65"/>
      <c r="F39" s="65"/>
      <c r="G39" s="65"/>
      <c r="H39" s="65"/>
    </row>
    <row r="41" spans="2:17" x14ac:dyDescent="0.3">
      <c r="D41" s="66"/>
      <c r="E41" s="66"/>
      <c r="F41" s="66"/>
      <c r="G41" s="66"/>
      <c r="H41" s="66"/>
    </row>
    <row r="42" spans="2:17" x14ac:dyDescent="0.3">
      <c r="D42" s="66"/>
      <c r="E42" s="66"/>
      <c r="F42" s="66"/>
      <c r="G42" s="66"/>
      <c r="H42" s="66"/>
    </row>
    <row r="43" spans="2:17" x14ac:dyDescent="0.3">
      <c r="D43" s="66"/>
      <c r="E43" s="66"/>
      <c r="F43" s="66"/>
      <c r="G43" s="66"/>
      <c r="H43" s="66"/>
    </row>
    <row r="44" spans="2:17" x14ac:dyDescent="0.3">
      <c r="D44" s="66"/>
      <c r="E44" s="66"/>
      <c r="F44" s="66"/>
      <c r="G44" s="66"/>
      <c r="H44" s="66"/>
    </row>
  </sheetData>
  <pageMargins left="0.7" right="0.7" top="0.75" bottom="0.75" header="0.3" footer="0.3"/>
  <pageSetup paperSize="304" orientation="portrait" r:id="rId1"/>
  <customProperties>
    <customPr name="SheetOptions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C08DF05AF75D44AEF9EB31F22CBCEA" ma:contentTypeVersion="18" ma:contentTypeDescription="Create a new document." ma:contentTypeScope="" ma:versionID="e6f1cc9f7fae20c6ded264774d0821ce">
  <xsd:schema xmlns:xsd="http://www.w3.org/2001/XMLSchema" xmlns:xs="http://www.w3.org/2001/XMLSchema" xmlns:p="http://schemas.microsoft.com/office/2006/metadata/properties" xmlns:ns2="fe2dcbe2-4e8e-4629-b197-82ae287d7d36" xmlns:ns3="9a8df84f-07e5-4120-8fc1-bf0494d5fc42" targetNamespace="http://schemas.microsoft.com/office/2006/metadata/properties" ma:root="true" ma:fieldsID="8ab4857ba2f935f9e02f182d71d258fd" ns2:_="" ns3:_="">
    <xsd:import namespace="fe2dcbe2-4e8e-4629-b197-82ae287d7d36"/>
    <xsd:import namespace="9a8df84f-07e5-4120-8fc1-bf0494d5fc4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2dcbe2-4e8e-4629-b197-82ae287d7d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0087277-d571-4fe7-be4d-9b9cbe8d88df}" ma:internalName="TaxCatchAll" ma:showField="CatchAllData" ma:web="fe2dcbe2-4e8e-4629-b197-82ae287d7d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8df84f-07e5-4120-8fc1-bf0494d5fc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dd5c078-b1c9-448c-827a-ca010be978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e2dcbe2-4e8e-4629-b197-82ae287d7d36" xsi:nil="true"/>
    <lcf76f155ced4ddcb4097134ff3c332f xmlns="9a8df84f-07e5-4120-8fc1-bf0494d5fc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1E99B4D-DA62-4A3A-8F10-DD0185E597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2dcbe2-4e8e-4629-b197-82ae287d7d36"/>
    <ds:schemaRef ds:uri="9a8df84f-07e5-4120-8fc1-bf0494d5fc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941C3F-B058-4DCD-82AA-6F559FDDA9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BED326-B723-47B5-BCE2-AA74A4BD2524}">
  <ds:schemaRefs>
    <ds:schemaRef ds:uri="http://schemas.microsoft.com/office/infopath/2007/PartnerControls"/>
    <ds:schemaRef ds:uri="fe2dcbe2-4e8e-4629-b197-82ae287d7d36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9a8df84f-07e5-4120-8fc1-bf0494d5fc42"/>
    <ds:schemaRef ds:uri="http://schemas.microsoft.com/office/2006/metadata/properties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PnL</vt:lpstr>
      <vt:lpstr>BS</vt:lpstr>
      <vt:lpstr>CF</vt:lpstr>
      <vt:lpstr>Segment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Bingefors</dc:creator>
  <cp:lastModifiedBy>Tom Rogn</cp:lastModifiedBy>
  <dcterms:created xsi:type="dcterms:W3CDTF">2015-06-05T18:17:20Z</dcterms:created>
  <dcterms:modified xsi:type="dcterms:W3CDTF">2023-11-27T22:44:11Z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ediaServiceImageTags">
    <vt:lpwstr/>
  </property>
  <property fmtid="{D5CDD505-2E9C-101B-9397-08002B2CF9AE}" pid="5" name="ContentTypeId">
    <vt:lpwstr>0x01010066C08DF05AF75D44AEF9EB31F22CBCEA</vt:lpwstr>
  </property>
</Properties>
</file>