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linkmobile-my.sharepoint.com/personal/tom_rogn_linkmobility_com/Documents/Documents/4Q23/"/>
    </mc:Choice>
  </mc:AlternateContent>
  <xr:revisionPtr revIDLastSave="0" documentId="8_{13BA2AE8-CA16-46E7-8B80-118FABD5ED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L" sheetId="1" r:id="rId1"/>
    <sheet name="BS" sheetId="6" r:id="rId2"/>
    <sheet name="CF" sheetId="5" r:id="rId3"/>
    <sheet name="Segment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C7" i="1" l="1"/>
  <c r="C14" i="1"/>
  <c r="G14" i="1"/>
  <c r="F14" i="1"/>
  <c r="G7" i="1"/>
  <c r="F7" i="1"/>
  <c r="D14" i="1"/>
  <c r="E14" i="1"/>
  <c r="E7" i="1"/>
  <c r="D7" i="1"/>
  <c r="G38" i="1" l="1"/>
  <c r="H39" i="5" l="1"/>
  <c r="H41" i="5" s="1"/>
  <c r="H21" i="6"/>
  <c r="H26" i="6"/>
  <c r="H7" i="1"/>
  <c r="H38" i="1"/>
  <c r="H14" i="1"/>
  <c r="K14" i="1" l="1"/>
  <c r="K7" i="1"/>
  <c r="B14" i="1" l="1"/>
  <c r="B7" i="1"/>
  <c r="K38" i="1" l="1"/>
</calcChain>
</file>

<file path=xl/sharedStrings.xml><?xml version="1.0" encoding="utf-8"?>
<sst xmlns="http://schemas.openxmlformats.org/spreadsheetml/2006/main" count="161" uniqueCount="112">
  <si>
    <t>LINK Mobility</t>
  </si>
  <si>
    <t>Amounts in Thousands NOK</t>
  </si>
  <si>
    <t>Income statement</t>
  </si>
  <si>
    <t>Q1'22</t>
  </si>
  <si>
    <t>Q2'22</t>
  </si>
  <si>
    <t>Q3'22</t>
  </si>
  <si>
    <t>Q4'22</t>
  </si>
  <si>
    <t>Q1'23</t>
  </si>
  <si>
    <t>Q2'23</t>
  </si>
  <si>
    <t>Q3'23</t>
  </si>
  <si>
    <t>REVENUE</t>
  </si>
  <si>
    <t>Total operating revenue</t>
  </si>
  <si>
    <t>Direct cost of services rendered</t>
  </si>
  <si>
    <t>Gross profit</t>
  </si>
  <si>
    <t>Payroll and related expenses</t>
  </si>
  <si>
    <t>Other operating expenses</t>
  </si>
  <si>
    <t>Adjusted EBITDA</t>
  </si>
  <si>
    <t>Restructuring cost</t>
  </si>
  <si>
    <t>Share based compensation</t>
  </si>
  <si>
    <t>Expenses related to acquisitions</t>
  </si>
  <si>
    <t>Total</t>
  </si>
  <si>
    <t>EBITDA</t>
  </si>
  <si>
    <t>Depreciation and amortization</t>
  </si>
  <si>
    <t>Impairment of intangible assets and goodwill</t>
  </si>
  <si>
    <t>Operating profit (loss)</t>
  </si>
  <si>
    <t>Net currency exchange gains (losses)</t>
  </si>
  <si>
    <t>Net interest expenses</t>
  </si>
  <si>
    <t>Net other financial expenses</t>
  </si>
  <si>
    <t>Net financial income (expense)</t>
  </si>
  <si>
    <t>Profit (loss) before income tax</t>
  </si>
  <si>
    <t>Income tax</t>
  </si>
  <si>
    <t>Profit (loss) from continuing operations</t>
  </si>
  <si>
    <t>Profit (loss) from discontinued operations</t>
  </si>
  <si>
    <t>Profit (loss) for the period</t>
  </si>
  <si>
    <t>(Loss) profit attributable to:</t>
  </si>
  <si>
    <t>Owners of the company</t>
  </si>
  <si>
    <t>Earnings per share (NOK/share):</t>
  </si>
  <si>
    <t>Financial position</t>
  </si>
  <si>
    <t>Assets</t>
  </si>
  <si>
    <t>Non-current assets</t>
  </si>
  <si>
    <t>Goodwill</t>
  </si>
  <si>
    <t>Other intangible assets</t>
  </si>
  <si>
    <t>Right-of-use-assets</t>
  </si>
  <si>
    <t>Equipment and fixtures</t>
  </si>
  <si>
    <t>Deferred tax assets</t>
  </si>
  <si>
    <t>Other non-current assets</t>
  </si>
  <si>
    <t>Current assets</t>
  </si>
  <si>
    <t>Trade and other receivables</t>
  </si>
  <si>
    <t>Cash and cash equivalents</t>
  </si>
  <si>
    <t>Total assets</t>
  </si>
  <si>
    <t>Equity &amp; Liabilities</t>
  </si>
  <si>
    <t>Shareholders equity</t>
  </si>
  <si>
    <t>Total equity</t>
  </si>
  <si>
    <t>Long-term liabilities</t>
  </si>
  <si>
    <t>Long-term borrowings</t>
  </si>
  <si>
    <t>Lease liabilities</t>
  </si>
  <si>
    <t>Deferred tax liabilities</t>
  </si>
  <si>
    <t>Other long-term liabilities</t>
  </si>
  <si>
    <t>Total non-current liabilities</t>
  </si>
  <si>
    <t>Short-term liabilities:</t>
  </si>
  <si>
    <t>Short-term borrowings</t>
  </si>
  <si>
    <t>Trade and other payables</t>
  </si>
  <si>
    <t>Tax payable</t>
  </si>
  <si>
    <t>Total current liabilities</t>
  </si>
  <si>
    <t>Total liabilities</t>
  </si>
  <si>
    <t>Total liabilities and equity</t>
  </si>
  <si>
    <t xml:space="preserve">LINK Mobility </t>
  </si>
  <si>
    <t>Cash flow statement</t>
  </si>
  <si>
    <t>2022</t>
  </si>
  <si>
    <t>Net cash flows from operating activities</t>
  </si>
  <si>
    <t>Profit before income tax</t>
  </si>
  <si>
    <t>Adjustments for:</t>
  </si>
  <si>
    <t>Taxes paid</t>
  </si>
  <si>
    <t>Finance income (expense)</t>
  </si>
  <si>
    <t>Employee benefit - share based payments</t>
  </si>
  <si>
    <t>Net losses (gains) from disposals</t>
  </si>
  <si>
    <t>Change in other provisions</t>
  </si>
  <si>
    <t>Change in trade and other receivables</t>
  </si>
  <si>
    <t>Change in trade and other payables</t>
  </si>
  <si>
    <t>Net cash flows from investing activities</t>
  </si>
  <si>
    <t>Payment for equipment and fixtures</t>
  </si>
  <si>
    <t>Payment for intangible assets</t>
  </si>
  <si>
    <t>Payment for acquisition of subsidiary, net of cash acquired</t>
  </si>
  <si>
    <t>Disposal of subsidiary</t>
  </si>
  <si>
    <t>Purchase price adjustment subsidiary</t>
  </si>
  <si>
    <t>Proceeds on issue of shares</t>
  </si>
  <si>
    <t>Repayment of equity</t>
  </si>
  <si>
    <t>Proceeds from borrowings</t>
  </si>
  <si>
    <t>Repayment of borrowings</t>
  </si>
  <si>
    <t>Interest paid</t>
  </si>
  <si>
    <t>Principal elements of lease payments</t>
  </si>
  <si>
    <t>Net cash flows from financing activities</t>
  </si>
  <si>
    <t>Net increase (decrease) in cash and cash equivalents</t>
  </si>
  <si>
    <t>Effect of foreign exchange rate changes</t>
  </si>
  <si>
    <t>Cash and equivalents at beginning of period</t>
  </si>
  <si>
    <t>Cash and equivalents at end of the period</t>
  </si>
  <si>
    <t>Segment reporting</t>
  </si>
  <si>
    <t>Northern Europe</t>
  </si>
  <si>
    <t>Central Europe</t>
  </si>
  <si>
    <t>Western Europe</t>
  </si>
  <si>
    <t>Global Messaging</t>
  </si>
  <si>
    <t>Adj. EBITDA</t>
  </si>
  <si>
    <t>Group OPEX</t>
  </si>
  <si>
    <t>(Loss) earnings per share (NOK/share)*</t>
  </si>
  <si>
    <t>Diluted (loss) earnings per share*</t>
  </si>
  <si>
    <t>* Includes US subsidiary Message Broadcast LLC</t>
  </si>
  <si>
    <t>Non-current assets held as available for sale</t>
  </si>
  <si>
    <t>Long-term liabilities held as available for sale</t>
  </si>
  <si>
    <t>Short-term liabilities held as available for sale</t>
  </si>
  <si>
    <t>2023</t>
  </si>
  <si>
    <t>Q4'23</t>
  </si>
  <si>
    <t>Current assets held as available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</si>
</sst>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_ ;_ * \-#,##0_ ;_ * &quot;-&quot;??_ ;_ @_ "/>
    <numFmt numFmtId="165" formatCode="#,##0_ ;\-#,##0\ "/>
    <numFmt numFmtId="166" formatCode="0.000"/>
    <numFmt numFmtId="167" formatCode="#,##0.000"/>
    <numFmt numFmtId="168" formatCode="0.0\ %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3" borderId="0" xfId="3" applyFont="1" applyFill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0" xfId="0" applyFont="1" applyFill="1"/>
    <xf numFmtId="3" fontId="6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3" borderId="0" xfId="3" applyFont="1" applyFill="1"/>
    <xf numFmtId="164" fontId="5" fillId="3" borderId="0" xfId="2" applyNumberFormat="1" applyFont="1" applyFill="1" applyBorder="1"/>
    <xf numFmtId="165" fontId="5" fillId="3" borderId="0" xfId="2" applyNumberFormat="1" applyFont="1" applyFill="1" applyBorder="1"/>
    <xf numFmtId="3" fontId="5" fillId="0" borderId="0" xfId="0" applyNumberFormat="1" applyFont="1"/>
    <xf numFmtId="0" fontId="15" fillId="3" borderId="0" xfId="3" applyFont="1" applyFill="1"/>
    <xf numFmtId="2" fontId="5" fillId="0" borderId="0" xfId="0" applyNumberFormat="1" applyFont="1"/>
    <xf numFmtId="164" fontId="6" fillId="0" borderId="0" xfId="2" applyNumberFormat="1" applyFont="1" applyFill="1" applyBorder="1"/>
    <xf numFmtId="164" fontId="6" fillId="3" borderId="0" xfId="2" applyNumberFormat="1" applyFont="1" applyFill="1" applyBorder="1"/>
    <xf numFmtId="164" fontId="6" fillId="0" borderId="0" xfId="0" applyNumberFormat="1" applyFont="1"/>
    <xf numFmtId="0" fontId="15" fillId="3" borderId="0" xfId="3" applyFont="1" applyFill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/>
    <xf numFmtId="166" fontId="0" fillId="0" borderId="0" xfId="0" applyNumberFormat="1"/>
    <xf numFmtId="165" fontId="16" fillId="0" borderId="0" xfId="0" applyNumberFormat="1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0" fontId="17" fillId="2" borderId="0" xfId="0" quotePrefix="1" applyFont="1" applyFill="1"/>
    <xf numFmtId="0" fontId="17" fillId="2" borderId="0" xfId="0" quotePrefix="1" applyFont="1" applyFill="1" applyAlignment="1">
      <alignment horizontal="right"/>
    </xf>
    <xf numFmtId="164" fontId="5" fillId="0" borderId="0" xfId="4" applyNumberFormat="1" applyFont="1" applyBorder="1"/>
    <xf numFmtId="0" fontId="15" fillId="4" borderId="0" xfId="3" applyFont="1" applyFill="1"/>
    <xf numFmtId="164" fontId="6" fillId="4" borderId="0" xfId="2" applyNumberFormat="1" applyFont="1" applyFill="1" applyBorder="1"/>
    <xf numFmtId="164" fontId="6" fillId="5" borderId="0" xfId="2" applyNumberFormat="1" applyFont="1" applyFill="1" applyBorder="1"/>
    <xf numFmtId="3" fontId="6" fillId="4" borderId="0" xfId="0" applyNumberFormat="1" applyFont="1" applyFill="1" applyAlignment="1">
      <alignment horizontal="left"/>
    </xf>
    <xf numFmtId="0" fontId="2" fillId="3" borderId="0" xfId="0" applyFont="1" applyFill="1"/>
    <xf numFmtId="0" fontId="17" fillId="3" borderId="0" xfId="0" quotePrefix="1" applyFont="1" applyFill="1"/>
    <xf numFmtId="164" fontId="5" fillId="3" borderId="0" xfId="0" applyNumberFormat="1" applyFont="1" applyFill="1"/>
    <xf numFmtId="0" fontId="0" fillId="3" borderId="0" xfId="0" applyFill="1"/>
    <xf numFmtId="0" fontId="17" fillId="2" borderId="0" xfId="0" quotePrefix="1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0" fillId="3" borderId="0" xfId="0" applyNumberFormat="1" applyFill="1"/>
    <xf numFmtId="164" fontId="16" fillId="3" borderId="0" xfId="2" applyNumberFormat="1" applyFont="1" applyFill="1" applyBorder="1"/>
    <xf numFmtId="3" fontId="6" fillId="3" borderId="0" xfId="0" applyNumberFormat="1" applyFont="1" applyFill="1" applyAlignment="1">
      <alignment horizontal="right"/>
    </xf>
    <xf numFmtId="3" fontId="0" fillId="3" borderId="0" xfId="0" applyNumberFormat="1" applyFill="1"/>
    <xf numFmtId="167" fontId="0" fillId="0" borderId="0" xfId="0" applyNumberFormat="1"/>
    <xf numFmtId="0" fontId="19" fillId="3" borderId="0" xfId="0" applyFont="1" applyFill="1" applyAlignment="1">
      <alignment horizontal="center"/>
    </xf>
    <xf numFmtId="168" fontId="0" fillId="0" borderId="0" xfId="4" applyNumberFormat="1" applyFont="1"/>
    <xf numFmtId="168" fontId="0" fillId="0" borderId="0" xfId="0" applyNumberFormat="1"/>
    <xf numFmtId="0" fontId="17" fillId="3" borderId="0" xfId="0" quotePrefix="1" applyFont="1" applyFill="1" applyAlignment="1">
      <alignment horizontal="right"/>
    </xf>
    <xf numFmtId="0" fontId="5" fillId="0" borderId="0" xfId="0" quotePrefix="1" applyFont="1"/>
    <xf numFmtId="0" fontId="18" fillId="0" borderId="0" xfId="0" applyFont="1"/>
    <xf numFmtId="0" fontId="4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0" fontId="3" fillId="0" borderId="0" xfId="0" applyFont="1" applyFill="1"/>
  </cellXfs>
  <cellStyles count="5">
    <cellStyle name="Comma" xfId="2" builtinId="3"/>
    <cellStyle name="Comma 7" xfId="1" xr:uid="{C2DB8A3B-B689-4911-977A-86362F356D00}"/>
    <cellStyle name="Normal" xfId="0" builtinId="0"/>
    <cellStyle name="Normal 4" xfId="3" xr:uid="{AC7A327C-8A5A-4ECB-886C-EB9B262BE76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5"/>
  <sheetViews>
    <sheetView showGridLines="0" tabSelected="1" workbookViewId="0">
      <selection activeCell="A2" sqref="A2"/>
    </sheetView>
  </sheetViews>
  <sheetFormatPr defaultColWidth="8.88671875" defaultRowHeight="14.4" x14ac:dyDescent="0.3"/>
  <cols>
    <col min="1" max="1" width="44.44140625" customWidth="1"/>
    <col min="2" max="9" width="10.33203125" bestFit="1" customWidth="1"/>
    <col min="11" max="13" width="10.33203125" bestFit="1" customWidth="1"/>
  </cols>
  <sheetData>
    <row r="1" spans="1:75" s="3" customFormat="1" ht="23.4" x14ac:dyDescent="0.45">
      <c r="A1" s="41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</row>
    <row r="2" spans="1:75" s="3" customFormat="1" ht="15.6" x14ac:dyDescent="0.3"/>
    <row r="3" spans="1:75" s="3" customFormat="1" ht="15.6" x14ac:dyDescent="0.3">
      <c r="A3" s="3" t="s">
        <v>1</v>
      </c>
      <c r="I3" s="71"/>
    </row>
    <row r="4" spans="1:75" s="3" customFormat="1" ht="15.6" x14ac:dyDescent="0.3">
      <c r="A4" s="53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110</v>
      </c>
      <c r="K4" s="43">
        <v>2022</v>
      </c>
      <c r="L4" s="43">
        <v>2023</v>
      </c>
    </row>
    <row r="5" spans="1:75" s="3" customFormat="1" ht="15.6" x14ac:dyDescent="0.3">
      <c r="A5" s="6" t="s">
        <v>10</v>
      </c>
      <c r="B5" s="5"/>
      <c r="C5" s="5"/>
      <c r="D5" s="5"/>
      <c r="E5" s="5"/>
      <c r="F5" s="5"/>
      <c r="G5" s="5"/>
      <c r="H5" s="5"/>
      <c r="I5" s="5"/>
      <c r="K5" s="5"/>
      <c r="L5" s="5"/>
    </row>
    <row r="6" spans="1:75" s="5" customFormat="1" ht="13.8" x14ac:dyDescent="0.3">
      <c r="A6" s="23" t="s">
        <v>11</v>
      </c>
      <c r="B6" s="24">
        <v>1131822.7287913107</v>
      </c>
      <c r="C6" s="24">
        <v>1130225.6343077207</v>
      </c>
      <c r="D6" s="24">
        <v>1229035.5786471951</v>
      </c>
      <c r="E6" s="24">
        <v>1422656.477071031</v>
      </c>
      <c r="F6" s="24">
        <v>1332672.1618586655</v>
      </c>
      <c r="G6" s="24">
        <v>1556999.8349996484</v>
      </c>
      <c r="H6" s="24">
        <v>1596632.9244334805</v>
      </c>
      <c r="I6" s="24">
        <v>1795821.405262416</v>
      </c>
      <c r="J6" s="44"/>
      <c r="K6" s="24">
        <v>4913740.4188172575</v>
      </c>
      <c r="L6" s="24">
        <v>6282126.3265542109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</row>
    <row r="7" spans="1:75" s="5" customFormat="1" ht="13.8" x14ac:dyDescent="0.3">
      <c r="A7" s="23" t="s">
        <v>12</v>
      </c>
      <c r="B7" s="24">
        <f t="shared" ref="B7:G7" si="0">B8-B6</f>
        <v>-847494.96663901093</v>
      </c>
      <c r="C7" s="24">
        <f t="shared" si="0"/>
        <v>-855603.75226939749</v>
      </c>
      <c r="D7" s="24">
        <f t="shared" si="0"/>
        <v>-959150.83797791484</v>
      </c>
      <c r="E7" s="24">
        <f t="shared" si="0"/>
        <v>-1113216.0798008454</v>
      </c>
      <c r="F7" s="24">
        <f t="shared" si="0"/>
        <v>-1023939.4667080827</v>
      </c>
      <c r="G7" s="24">
        <f t="shared" si="0"/>
        <v>-1219630.3702347891</v>
      </c>
      <c r="H7" s="24">
        <f>H8-H6</f>
        <v>-1279899.2776161595</v>
      </c>
      <c r="I7" s="24">
        <v>-1410972.1011290499</v>
      </c>
      <c r="J7" s="44"/>
      <c r="K7" s="24">
        <f>K8-K6</f>
        <v>-3775465.6366871679</v>
      </c>
      <c r="L7" s="24">
        <v>-4934441.2156880815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</row>
    <row r="8" spans="1:75" s="5" customFormat="1" ht="13.8" x14ac:dyDescent="0.3">
      <c r="A8" s="45" t="s">
        <v>13</v>
      </c>
      <c r="B8" s="46">
        <v>284327.76215229969</v>
      </c>
      <c r="C8" s="46">
        <v>274621.88203832327</v>
      </c>
      <c r="D8" s="46">
        <v>269884.74066928023</v>
      </c>
      <c r="E8" s="46">
        <v>309440.3972701857</v>
      </c>
      <c r="F8" s="46">
        <v>308732.69515058288</v>
      </c>
      <c r="G8" s="46">
        <v>337369.46476485929</v>
      </c>
      <c r="H8" s="46">
        <v>316733.64681732084</v>
      </c>
      <c r="I8" s="46">
        <v>384849.30413336615</v>
      </c>
      <c r="J8" s="44"/>
      <c r="K8" s="46">
        <v>1138274.7821300894</v>
      </c>
      <c r="L8" s="46">
        <v>1347685.1108661292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9" spans="1:75" s="5" customFormat="1" ht="13.8" x14ac:dyDescent="0.3">
      <c r="B9" s="10"/>
      <c r="C9" s="10"/>
      <c r="D9" s="10"/>
      <c r="E9" s="10"/>
      <c r="F9" s="10"/>
      <c r="G9" s="10"/>
      <c r="H9" s="10"/>
      <c r="I9" s="10"/>
      <c r="J9" s="44"/>
      <c r="K9" s="10"/>
      <c r="L9" s="10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</row>
    <row r="10" spans="1:75" s="5" customFormat="1" ht="13.8" x14ac:dyDescent="0.3">
      <c r="A10" s="23" t="s">
        <v>14</v>
      </c>
      <c r="B10" s="25">
        <v>-103939.7867479758</v>
      </c>
      <c r="C10" s="25">
        <v>-95840.258898967295</v>
      </c>
      <c r="D10" s="25">
        <v>-96212.933264858759</v>
      </c>
      <c r="E10" s="25">
        <v>-108220.40702545825</v>
      </c>
      <c r="F10" s="25">
        <v>-114699.64343735523</v>
      </c>
      <c r="G10" s="25">
        <v>-119710.51867222984</v>
      </c>
      <c r="H10" s="25">
        <v>-105432.0774111264</v>
      </c>
      <c r="I10" s="25">
        <v>-124313.21572550638</v>
      </c>
      <c r="J10" s="44"/>
      <c r="K10" s="25">
        <v>-404213.38593726017</v>
      </c>
      <c r="L10" s="25">
        <v>-464155.4552462179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</row>
    <row r="11" spans="1:75" s="5" customFormat="1" ht="13.8" x14ac:dyDescent="0.3">
      <c r="A11" s="23" t="s">
        <v>15</v>
      </c>
      <c r="B11" s="25">
        <v>-54534.049943757993</v>
      </c>
      <c r="C11" s="25">
        <v>-68131.258735702097</v>
      </c>
      <c r="D11" s="25">
        <v>-57223.665664951033</v>
      </c>
      <c r="E11" s="25">
        <v>-68654.2896555755</v>
      </c>
      <c r="F11" s="25">
        <v>-63744.746984170197</v>
      </c>
      <c r="G11" s="25">
        <v>-62853.989632296165</v>
      </c>
      <c r="H11" s="25">
        <v>-64261.656097648614</v>
      </c>
      <c r="I11" s="25">
        <v>-79547.926196503147</v>
      </c>
      <c r="J11" s="44"/>
      <c r="K11" s="25">
        <v>-248543.26399998655</v>
      </c>
      <c r="L11" s="25">
        <v>-270408.31891061831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</row>
    <row r="12" spans="1:75" s="5" customFormat="1" ht="13.8" x14ac:dyDescent="0.3">
      <c r="A12" s="45" t="s">
        <v>16</v>
      </c>
      <c r="B12" s="46">
        <v>125853.92546056586</v>
      </c>
      <c r="C12" s="46">
        <v>110650.36440365389</v>
      </c>
      <c r="D12" s="46">
        <v>116448.14173947039</v>
      </c>
      <c r="E12" s="46">
        <v>132565.70058915205</v>
      </c>
      <c r="F12" s="46">
        <v>130288.30472905742</v>
      </c>
      <c r="G12" s="46">
        <v>154804.95646033323</v>
      </c>
      <c r="H12" s="46">
        <v>147039.9133085458</v>
      </c>
      <c r="I12" s="46">
        <v>180988.16221135671</v>
      </c>
      <c r="J12" s="44"/>
      <c r="K12" s="46">
        <v>485518.1321928426</v>
      </c>
      <c r="L12" s="46">
        <v>613121.3367092933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1:75" s="5" customFormat="1" ht="13.8" x14ac:dyDescent="0.3">
      <c r="B13" s="10"/>
      <c r="C13" s="10"/>
      <c r="D13" s="10"/>
      <c r="E13" s="10"/>
      <c r="F13" s="10"/>
      <c r="G13" s="10"/>
      <c r="H13" s="10"/>
      <c r="I13" s="10"/>
      <c r="J13" s="44"/>
      <c r="K13" s="10"/>
      <c r="L13" s="1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1:75" s="5" customFormat="1" ht="13.8" x14ac:dyDescent="0.3">
      <c r="A14" s="23" t="s">
        <v>17</v>
      </c>
      <c r="B14" s="24">
        <f t="shared" ref="B14:G14" si="1">B17-B15-B16</f>
        <v>-7492.054482895569</v>
      </c>
      <c r="C14" s="24">
        <f t="shared" si="1"/>
        <v>-11243.206906307001</v>
      </c>
      <c r="D14" s="24">
        <f t="shared" si="1"/>
        <v>-14538.801208198996</v>
      </c>
      <c r="E14" s="24">
        <f t="shared" si="1"/>
        <v>-38514.494072058995</v>
      </c>
      <c r="F14" s="24">
        <f t="shared" si="1"/>
        <v>-3647.7957597300024</v>
      </c>
      <c r="G14" s="24">
        <f t="shared" si="1"/>
        <v>-5822.4206094169986</v>
      </c>
      <c r="H14" s="24">
        <f>H17-H15-H16</f>
        <v>-1558.2295116410023</v>
      </c>
      <c r="I14" s="24">
        <v>-17985.344964097003</v>
      </c>
      <c r="J14" s="44"/>
      <c r="K14" s="24">
        <f>K17-K15-K16</f>
        <v>-71788.556669460639</v>
      </c>
      <c r="L14" s="24">
        <v>-29013.790844885003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1:75" s="5" customFormat="1" ht="13.8" x14ac:dyDescent="0.3">
      <c r="A15" s="23" t="s">
        <v>18</v>
      </c>
      <c r="B15" s="24">
        <v>-13844.67768076</v>
      </c>
      <c r="C15" s="24">
        <v>-7375.8424600000017</v>
      </c>
      <c r="D15" s="24">
        <v>-12721.261109999998</v>
      </c>
      <c r="E15" s="24">
        <v>-9689.4273900000007</v>
      </c>
      <c r="F15" s="24">
        <v>-7435.9017199999998</v>
      </c>
      <c r="G15" s="24">
        <v>-40110.871609500005</v>
      </c>
      <c r="H15" s="24">
        <v>-24758.64402</v>
      </c>
      <c r="I15" s="24">
        <v>-25871.267739999999</v>
      </c>
      <c r="J15" s="44"/>
      <c r="K15" s="24">
        <v>-43631.20864076</v>
      </c>
      <c r="L15" s="24">
        <v>-98176.685089499995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1:75" s="5" customFormat="1" ht="13.8" x14ac:dyDescent="0.3">
      <c r="A16" s="23" t="s">
        <v>19</v>
      </c>
      <c r="B16" s="24">
        <v>-6222.2014066000002</v>
      </c>
      <c r="C16" s="24">
        <v>-9508.2310663239987</v>
      </c>
      <c r="D16" s="24">
        <v>-1946.2806212150003</v>
      </c>
      <c r="E16" s="24">
        <v>-13647.426696230003</v>
      </c>
      <c r="F16" s="24">
        <v>-2242.2924891019998</v>
      </c>
      <c r="G16" s="24">
        <v>-2523.6434540659998</v>
      </c>
      <c r="H16" s="24">
        <v>-790.76944204800031</v>
      </c>
      <c r="I16" s="24">
        <v>-2521.4939950630001</v>
      </c>
      <c r="J16" s="44"/>
      <c r="K16" s="24">
        <v>-31324.139790369009</v>
      </c>
      <c r="L16" s="24">
        <v>-8078.1993802789993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1:75" s="5" customFormat="1" ht="13.8" x14ac:dyDescent="0.3">
      <c r="A17" s="45" t="s">
        <v>20</v>
      </c>
      <c r="B17" s="46">
        <v>-27558.933570255569</v>
      </c>
      <c r="C17" s="46">
        <v>-28127.280432631</v>
      </c>
      <c r="D17" s="46">
        <v>-29206.342939413997</v>
      </c>
      <c r="E17" s="46">
        <v>-61851.348158289002</v>
      </c>
      <c r="F17" s="46">
        <v>-13325.989968832002</v>
      </c>
      <c r="G17" s="46">
        <v>-48456.935672983003</v>
      </c>
      <c r="H17" s="46">
        <v>-27107.642973689002</v>
      </c>
      <c r="I17" s="46">
        <v>-46378.106699160002</v>
      </c>
      <c r="J17" s="44"/>
      <c r="K17" s="46">
        <v>-146743.90510058965</v>
      </c>
      <c r="L17" s="46">
        <v>-135268.675314664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1:75" s="3" customFormat="1" ht="15.6" collapsed="1" x14ac:dyDescent="0.3">
      <c r="A18" s="5"/>
      <c r="B18" s="11"/>
      <c r="C18" s="11"/>
      <c r="D18" s="11"/>
      <c r="E18" s="11"/>
      <c r="F18" s="11"/>
      <c r="G18" s="11"/>
      <c r="H18" s="11"/>
      <c r="I18" s="11"/>
      <c r="J18" s="44"/>
      <c r="K18" s="11"/>
      <c r="L18" s="11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1:75" s="5" customFormat="1" ht="13.8" x14ac:dyDescent="0.3">
      <c r="A19" s="45" t="s">
        <v>21</v>
      </c>
      <c r="B19" s="46">
        <v>98294.991890310455</v>
      </c>
      <c r="C19" s="46">
        <v>82523.083971022599</v>
      </c>
      <c r="D19" s="46">
        <v>87241.798800056349</v>
      </c>
      <c r="E19" s="46">
        <v>70714.352430862506</v>
      </c>
      <c r="F19" s="46">
        <v>116962.31476022524</v>
      </c>
      <c r="G19" s="46">
        <v>106348.02078735062</v>
      </c>
      <c r="H19" s="46">
        <v>119932.27033485709</v>
      </c>
      <c r="I19" s="46">
        <v>134610.05551219618</v>
      </c>
      <c r="J19" s="44"/>
      <c r="K19" s="46">
        <v>338774.22709225328</v>
      </c>
      <c r="L19" s="46">
        <v>477852.66139462893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1:75" s="3" customFormat="1" ht="15.6" x14ac:dyDescent="0.3">
      <c r="A20" s="6"/>
      <c r="B20" s="11"/>
      <c r="C20" s="11"/>
      <c r="D20" s="11"/>
      <c r="E20" s="11"/>
      <c r="F20" s="11"/>
      <c r="G20" s="11"/>
      <c r="H20" s="11"/>
      <c r="I20" s="11"/>
      <c r="J20" s="44"/>
      <c r="K20" s="11"/>
      <c r="L20" s="11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1:75" s="5" customFormat="1" ht="13.8" x14ac:dyDescent="0.3">
      <c r="A21" s="26" t="s">
        <v>22</v>
      </c>
      <c r="B21" s="24">
        <v>-98148.310933586326</v>
      </c>
      <c r="C21" s="24">
        <v>-100009.53282352909</v>
      </c>
      <c r="D21" s="24">
        <v>-102088.11005774917</v>
      </c>
      <c r="E21" s="24">
        <v>-106075.83159664611</v>
      </c>
      <c r="F21" s="24">
        <v>-106357.22235079175</v>
      </c>
      <c r="G21" s="24">
        <v>-116448.09483485583</v>
      </c>
      <c r="H21" s="24">
        <v>-113264.47432209108</v>
      </c>
      <c r="I21" s="24">
        <v>-121603.75639893165</v>
      </c>
      <c r="J21" s="44"/>
      <c r="K21" s="24">
        <v>-406321.78541151067</v>
      </c>
      <c r="L21" s="24">
        <v>-457673.54790667031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s="5" customFormat="1" ht="13.8" x14ac:dyDescent="0.3">
      <c r="A22" s="26" t="s">
        <v>23</v>
      </c>
      <c r="B22" s="24">
        <v>0</v>
      </c>
      <c r="C22" s="24">
        <v>0</v>
      </c>
      <c r="D22" s="24">
        <v>0</v>
      </c>
      <c r="E22" s="24">
        <v>-180360.033</v>
      </c>
      <c r="F22" s="24">
        <v>0</v>
      </c>
      <c r="G22" s="24">
        <v>0</v>
      </c>
      <c r="H22" s="24">
        <v>0</v>
      </c>
      <c r="I22" s="24">
        <v>0</v>
      </c>
      <c r="J22" s="44"/>
      <c r="K22" s="24">
        <v>-180360.033</v>
      </c>
      <c r="L22" s="24">
        <v>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1:75" x14ac:dyDescent="0.3">
      <c r="A23" s="45" t="s">
        <v>24</v>
      </c>
      <c r="B23" s="46">
        <v>146.68095672401412</v>
      </c>
      <c r="C23" s="46">
        <v>-17486.44885250623</v>
      </c>
      <c r="D23" s="46">
        <v>-14846.311257692414</v>
      </c>
      <c r="E23" s="46">
        <v>-215721.51216578294</v>
      </c>
      <c r="F23" s="46">
        <v>10605.092409433651</v>
      </c>
      <c r="G23" s="46">
        <v>-10100.074047505499</v>
      </c>
      <c r="H23" s="46">
        <v>6667.7960127660372</v>
      </c>
      <c r="I23" s="46">
        <v>13006.299113264715</v>
      </c>
      <c r="J23" s="44"/>
      <c r="K23" s="46">
        <v>-247907.59131925873</v>
      </c>
      <c r="L23" s="46">
        <v>20179.113487959316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1:75" s="3" customFormat="1" ht="15.6" x14ac:dyDescent="0.3">
      <c r="A24" s="6"/>
      <c r="B24" s="11"/>
      <c r="C24" s="11"/>
      <c r="D24" s="11"/>
      <c r="E24" s="11"/>
      <c r="F24" s="11"/>
      <c r="G24" s="11"/>
      <c r="H24" s="11"/>
      <c r="I24" s="11"/>
      <c r="J24" s="44"/>
      <c r="K24" s="11"/>
      <c r="L24" s="11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5" x14ac:dyDescent="0.3">
      <c r="A25" s="26" t="s">
        <v>25</v>
      </c>
      <c r="B25" s="24">
        <v>26402.359843045531</v>
      </c>
      <c r="C25" s="24">
        <v>101756.83343199319</v>
      </c>
      <c r="D25" s="24">
        <v>112291.18110142338</v>
      </c>
      <c r="E25" s="24">
        <v>-146223.48715111508</v>
      </c>
      <c r="F25" s="24">
        <v>-32037.003751877881</v>
      </c>
      <c r="G25" s="24">
        <v>-4004.1335604096653</v>
      </c>
      <c r="H25" s="24">
        <v>34693.900669200775</v>
      </c>
      <c r="I25" s="24">
        <v>45666.387637936736</v>
      </c>
      <c r="J25" s="44"/>
      <c r="K25" s="24">
        <v>94226.88722534712</v>
      </c>
      <c r="L25" s="24">
        <v>44319.150994849922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1:75" x14ac:dyDescent="0.3">
      <c r="A26" s="26" t="s">
        <v>26</v>
      </c>
      <c r="B26" s="24">
        <v>-34452.279093919991</v>
      </c>
      <c r="C26" s="24">
        <v>-41259.662213449003</v>
      </c>
      <c r="D26" s="24">
        <v>-38605.564029435976</v>
      </c>
      <c r="E26" s="24">
        <v>-34035.854229107747</v>
      </c>
      <c r="F26" s="24">
        <v>-38775.349852040992</v>
      </c>
      <c r="G26" s="24">
        <v>-38380.938825972182</v>
      </c>
      <c r="H26" s="24">
        <v>-34860.534429465763</v>
      </c>
      <c r="I26" s="24">
        <v>-27649.775437178509</v>
      </c>
      <c r="J26" s="44"/>
      <c r="K26" s="24">
        <v>-148353</v>
      </c>
      <c r="L26" s="24">
        <v>-139666.59854465746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x14ac:dyDescent="0.3">
      <c r="A27" s="26" t="s">
        <v>27</v>
      </c>
      <c r="B27" s="24">
        <v>3709.8544212649986</v>
      </c>
      <c r="C27" s="24">
        <v>6137.2120379080006</v>
      </c>
      <c r="D27" s="24">
        <v>-968.15492909000511</v>
      </c>
      <c r="E27" s="24">
        <v>19046.572936643006</v>
      </c>
      <c r="F27" s="24">
        <v>2640.9388626669966</v>
      </c>
      <c r="G27" s="24">
        <v>2467.6930862859999</v>
      </c>
      <c r="H27" s="24">
        <v>2162.3326869572252</v>
      </c>
      <c r="I27" s="24">
        <v>6568.2072358169853</v>
      </c>
      <c r="J27" s="44"/>
      <c r="K27" s="24">
        <v>27925.484466726004</v>
      </c>
      <c r="L27" s="24">
        <v>13839.171871727256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1:75" x14ac:dyDescent="0.3">
      <c r="A28" s="45" t="s">
        <v>28</v>
      </c>
      <c r="B28" s="46">
        <v>-4340.0648296094678</v>
      </c>
      <c r="C28" s="46">
        <v>66634.383256452187</v>
      </c>
      <c r="D28" s="46">
        <v>72717.462142897406</v>
      </c>
      <c r="E28" s="46">
        <v>-161212.76844357979</v>
      </c>
      <c r="F28" s="46">
        <v>-68171.414741251851</v>
      </c>
      <c r="G28" s="46">
        <v>-39917.379300095869</v>
      </c>
      <c r="H28" s="46">
        <v>1995.6989266922769</v>
      </c>
      <c r="I28" s="46">
        <v>24584.819436575013</v>
      </c>
      <c r="J28" s="44"/>
      <c r="K28" s="46">
        <v>-26200.628307926876</v>
      </c>
      <c r="L28" s="46">
        <v>-81508.275678080652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x14ac:dyDescent="0.3">
      <c r="A29" s="5"/>
      <c r="B29" s="10"/>
      <c r="C29" s="10"/>
      <c r="D29" s="10"/>
      <c r="E29" s="10"/>
      <c r="F29" s="10"/>
      <c r="G29" s="10"/>
      <c r="H29" s="10"/>
      <c r="I29" s="10"/>
      <c r="J29" s="44"/>
      <c r="K29" s="10"/>
      <c r="L29" s="10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1:75" x14ac:dyDescent="0.3">
      <c r="A30" s="45" t="s">
        <v>29</v>
      </c>
      <c r="B30" s="46">
        <v>-4193.3838728855753</v>
      </c>
      <c r="C30" s="46">
        <v>49147.934403945888</v>
      </c>
      <c r="D30" s="46">
        <v>57871.150885204792</v>
      </c>
      <c r="E30" s="46">
        <v>-376934.28060936317</v>
      </c>
      <c r="F30" s="46">
        <v>-57566.322331818737</v>
      </c>
      <c r="G30" s="46">
        <v>-50017.45334760171</v>
      </c>
      <c r="H30" s="46">
        <v>8663.494939458049</v>
      </c>
      <c r="I30" s="46">
        <v>37591.118549840307</v>
      </c>
      <c r="J30" s="44"/>
      <c r="K30" s="46">
        <v>-274109</v>
      </c>
      <c r="L30" s="46">
        <v>-61329.162190120907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1:75" x14ac:dyDescent="0.3">
      <c r="A31" s="26" t="s">
        <v>30</v>
      </c>
      <c r="B31" s="24">
        <v>-8079.4427496645212</v>
      </c>
      <c r="C31" s="24">
        <v>-25435.194924134212</v>
      </c>
      <c r="D31" s="24">
        <v>-15102.969360354164</v>
      </c>
      <c r="E31" s="24">
        <v>53007.859906597158</v>
      </c>
      <c r="F31" s="24">
        <v>15707.850012847317</v>
      </c>
      <c r="G31" s="24">
        <v>12943.173159047348</v>
      </c>
      <c r="H31" s="24">
        <v>-7288.7132193585931</v>
      </c>
      <c r="I31" s="24">
        <v>-8749.2800427314032</v>
      </c>
      <c r="J31" s="44"/>
      <c r="K31" s="24">
        <v>4390.2528724442645</v>
      </c>
      <c r="L31" s="24">
        <v>12613.029909804651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1:75" x14ac:dyDescent="0.3">
      <c r="A32" s="45" t="s">
        <v>31</v>
      </c>
      <c r="B32" s="46">
        <v>-12272.826622549772</v>
      </c>
      <c r="C32" s="46">
        <v>23712.739479811746</v>
      </c>
      <c r="D32" s="46">
        <v>42768.181524850741</v>
      </c>
      <c r="E32" s="46">
        <v>-323926</v>
      </c>
      <c r="F32" s="46">
        <v>-41858.472318971129</v>
      </c>
      <c r="G32" s="46">
        <v>-37074.280188553916</v>
      </c>
      <c r="H32" s="46">
        <v>1374.7817200996294</v>
      </c>
      <c r="I32" s="46">
        <v>28841.838507108456</v>
      </c>
      <c r="J32" s="44"/>
      <c r="K32" s="46">
        <v>-269718</v>
      </c>
      <c r="L32" s="46">
        <v>-48716.132280315993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1:85" x14ac:dyDescent="0.3">
      <c r="A33" s="5" t="s">
        <v>32</v>
      </c>
      <c r="B33" s="11">
        <v>13032.196714550499</v>
      </c>
      <c r="C33" s="11">
        <v>14557.384266110006</v>
      </c>
      <c r="D33" s="11">
        <v>45720.086506892992</v>
      </c>
      <c r="E33" s="11">
        <v>45303</v>
      </c>
      <c r="F33" s="11">
        <v>45085.228057513996</v>
      </c>
      <c r="G33" s="11">
        <v>21084.306578607109</v>
      </c>
      <c r="H33" s="11">
        <v>41257.623227085365</v>
      </c>
      <c r="I33" s="11">
        <v>8571.1836977548301</v>
      </c>
      <c r="J33" s="44"/>
      <c r="K33" s="11">
        <v>118612</v>
      </c>
      <c r="L33" s="11">
        <v>115998.3415609613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1:85" x14ac:dyDescent="0.3">
      <c r="A34" s="45" t="s">
        <v>33</v>
      </c>
      <c r="B34" s="46">
        <v>759.37009200042485</v>
      </c>
      <c r="C34" s="46">
        <v>38270.123745921708</v>
      </c>
      <c r="D34" s="46">
        <v>88488.268031743617</v>
      </c>
      <c r="E34" s="46">
        <v>-278623.71508480678</v>
      </c>
      <c r="F34" s="46">
        <v>3226.7557385430227</v>
      </c>
      <c r="G34" s="46">
        <v>-15989.973609946888</v>
      </c>
      <c r="H34" s="46">
        <v>42632.404947185089</v>
      </c>
      <c r="I34" s="46">
        <v>37413.022204863344</v>
      </c>
      <c r="J34" s="44"/>
      <c r="K34" s="46">
        <v>-151105.95321514038</v>
      </c>
      <c r="L34" s="46">
        <v>67282.209280644354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85" x14ac:dyDescent="0.3">
      <c r="A35" s="6"/>
      <c r="B35" s="5"/>
      <c r="C35" s="5"/>
      <c r="D35" s="5"/>
      <c r="E35" s="11"/>
      <c r="F35" s="5"/>
      <c r="G35" s="5"/>
      <c r="H35" s="5"/>
      <c r="I35" s="5"/>
      <c r="J35" s="44"/>
      <c r="K35" s="5"/>
      <c r="L35" s="5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85" x14ac:dyDescent="0.3">
      <c r="A36" s="23"/>
      <c r="B36" s="11"/>
      <c r="C36" s="11"/>
      <c r="D36" s="11"/>
      <c r="E36" s="11"/>
      <c r="F36" s="11"/>
      <c r="G36" s="11"/>
      <c r="H36" s="11"/>
      <c r="I36" s="11"/>
      <c r="J36" s="44"/>
      <c r="K36" s="11"/>
      <c r="L36" s="1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1:85" x14ac:dyDescent="0.3">
      <c r="A37" s="6" t="s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</row>
    <row r="38" spans="1:85" x14ac:dyDescent="0.3">
      <c r="A38" s="23" t="s">
        <v>35</v>
      </c>
      <c r="B38" s="11">
        <v>759.37009200050682</v>
      </c>
      <c r="C38" s="11">
        <v>38270.123745921788</v>
      </c>
      <c r="D38" s="11">
        <v>88488.268031743399</v>
      </c>
      <c r="E38" s="11">
        <v>-278623.71508480684</v>
      </c>
      <c r="F38" s="11">
        <v>3226.7557385422515</v>
      </c>
      <c r="G38" s="11">
        <f t="shared" ref="G38:H38" si="2">G34</f>
        <v>-15989.973609946888</v>
      </c>
      <c r="H38" s="11">
        <f t="shared" si="2"/>
        <v>42632.404947185089</v>
      </c>
      <c r="I38" s="11">
        <f t="shared" ref="I38" si="3">I34</f>
        <v>37413.022204863344</v>
      </c>
      <c r="J38" s="11"/>
      <c r="K38" s="11">
        <f>K34</f>
        <v>-151105.95321514038</v>
      </c>
      <c r="L38" s="11">
        <v>67282.209280644354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</row>
    <row r="39" spans="1:85" x14ac:dyDescent="0.3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</row>
    <row r="40" spans="1:85" x14ac:dyDescent="0.3">
      <c r="A40" s="27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</row>
    <row r="41" spans="1:85" x14ac:dyDescent="0.3">
      <c r="A41" s="23" t="s">
        <v>103</v>
      </c>
      <c r="B41" s="28">
        <v>0</v>
      </c>
      <c r="C41" s="28">
        <v>0.13</v>
      </c>
      <c r="D41" s="28">
        <v>0.3</v>
      </c>
      <c r="E41" s="28">
        <v>-0.94352068866300842</v>
      </c>
      <c r="F41" s="28">
        <v>1.0905243169889566E-2</v>
      </c>
      <c r="G41" s="28">
        <v>-5.4008321544133639E-2</v>
      </c>
      <c r="H41" s="28">
        <v>-5.4008321544133639E-2</v>
      </c>
      <c r="I41" s="28">
        <v>0.13</v>
      </c>
      <c r="J41" s="28"/>
      <c r="K41" s="28">
        <v>-0.51068233855589962</v>
      </c>
      <c r="L41" s="28">
        <v>0.23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</row>
    <row r="42" spans="1:85" x14ac:dyDescent="0.3">
      <c r="A42" s="23" t="s">
        <v>104</v>
      </c>
      <c r="B42" s="28">
        <v>0</v>
      </c>
      <c r="C42" s="28">
        <v>0.13</v>
      </c>
      <c r="D42" s="28">
        <v>0.3</v>
      </c>
      <c r="E42" s="28">
        <v>-0.94352068866300842</v>
      </c>
      <c r="F42" s="28">
        <v>1.0855512324965403E-2</v>
      </c>
      <c r="G42" s="28">
        <v>-5.4008321544133639E-2</v>
      </c>
      <c r="H42" s="28">
        <v>-5.4008321544133639E-2</v>
      </c>
      <c r="I42" s="28">
        <v>0.15</v>
      </c>
      <c r="J42" s="28"/>
      <c r="K42" s="28">
        <v>-0.51068233855589962</v>
      </c>
      <c r="L42" s="28">
        <v>0.6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</row>
    <row r="43" spans="1:85" x14ac:dyDescent="0.3">
      <c r="A43" s="5"/>
    </row>
    <row r="44" spans="1:85" x14ac:dyDescent="0.3">
      <c r="A44" s="5"/>
      <c r="B44" s="35"/>
      <c r="C44" s="35"/>
      <c r="D44" s="35"/>
      <c r="E44" s="35"/>
      <c r="F44" s="35"/>
      <c r="G44" s="35"/>
      <c r="H44" s="35"/>
      <c r="I44" s="35"/>
      <c r="K44" s="35"/>
      <c r="L44" s="35"/>
    </row>
    <row r="45" spans="1:85" x14ac:dyDescent="0.3">
      <c r="A45" s="66" t="s">
        <v>105</v>
      </c>
    </row>
  </sheetData>
  <phoneticPr fontId="13" type="noConversion"/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7203-5306-4505-B2E7-5DAA7DE113C8}">
  <dimension ref="A1:AF50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8.5546875" customWidth="1"/>
    <col min="2" max="8" width="11" customWidth="1"/>
    <col min="9" max="10" width="11" style="52" customWidth="1"/>
    <col min="11" max="12" width="11" customWidth="1"/>
    <col min="13" max="13" width="9.6640625" bestFit="1" customWidth="1"/>
  </cols>
  <sheetData>
    <row r="1" spans="1:32" ht="23.4" x14ac:dyDescent="0.45">
      <c r="A1" s="41" t="s">
        <v>0</v>
      </c>
      <c r="B1" s="2"/>
      <c r="C1" s="2"/>
      <c r="D1" s="2"/>
      <c r="E1" s="2"/>
      <c r="F1" s="2"/>
      <c r="G1" s="2"/>
      <c r="H1" s="2"/>
      <c r="I1" s="49"/>
      <c r="J1" s="49"/>
      <c r="K1" s="2"/>
      <c r="L1" s="2"/>
    </row>
    <row r="2" spans="1:32" ht="15.6" x14ac:dyDescent="0.3">
      <c r="B2" s="17"/>
      <c r="C2" s="17"/>
      <c r="D2" s="17"/>
      <c r="E2" s="17"/>
      <c r="F2" s="17"/>
      <c r="G2" s="17"/>
      <c r="H2" s="17"/>
      <c r="I2" s="37"/>
      <c r="J2" s="37"/>
      <c r="K2" s="17"/>
      <c r="L2" s="17"/>
    </row>
    <row r="3" spans="1:32" ht="15.6" x14ac:dyDescent="0.3">
      <c r="A3" s="3" t="s">
        <v>1</v>
      </c>
      <c r="B3" s="17"/>
      <c r="C3" s="17"/>
      <c r="D3" s="17"/>
      <c r="E3" s="17"/>
      <c r="F3" s="17"/>
      <c r="G3" s="17"/>
      <c r="H3" s="17"/>
      <c r="I3" s="37"/>
      <c r="J3" s="37"/>
      <c r="K3" s="17"/>
      <c r="L3" s="17"/>
    </row>
    <row r="4" spans="1:32" x14ac:dyDescent="0.3">
      <c r="A4" s="42" t="s">
        <v>37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110</v>
      </c>
      <c r="J4" s="65"/>
      <c r="K4" s="43">
        <v>2022</v>
      </c>
      <c r="L4" s="43">
        <v>2023</v>
      </c>
    </row>
    <row r="5" spans="1:32" x14ac:dyDescent="0.3">
      <c r="A5" s="5"/>
      <c r="B5" s="7"/>
      <c r="C5" s="7"/>
      <c r="D5" s="7"/>
      <c r="E5" s="7"/>
      <c r="F5" s="7"/>
      <c r="G5" s="7"/>
      <c r="H5" s="7"/>
      <c r="I5" s="40"/>
      <c r="J5" s="40"/>
      <c r="K5" s="7"/>
      <c r="L5" s="7"/>
    </row>
    <row r="6" spans="1:32" x14ac:dyDescent="0.3">
      <c r="A6" s="27" t="s">
        <v>38</v>
      </c>
      <c r="B6" s="29"/>
      <c r="C6" s="29"/>
      <c r="D6" s="29"/>
      <c r="E6" s="29"/>
      <c r="F6" s="29"/>
      <c r="G6" s="29"/>
      <c r="H6" s="29"/>
      <c r="I6" s="30"/>
      <c r="J6" s="30"/>
      <c r="K6" s="29"/>
      <c r="L6" s="29"/>
    </row>
    <row r="7" spans="1:32" x14ac:dyDescent="0.3">
      <c r="A7" s="27" t="s">
        <v>39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32" x14ac:dyDescent="0.3">
      <c r="A8" s="23" t="s">
        <v>40</v>
      </c>
      <c r="B8" s="24">
        <v>5500983.565078306</v>
      </c>
      <c r="C8" s="24">
        <v>5909801.2425999455</v>
      </c>
      <c r="D8" s="24">
        <v>6131649.1740345964</v>
      </c>
      <c r="E8" s="24">
        <v>5788276.7945290459</v>
      </c>
      <c r="F8" s="24">
        <v>6163614.0340491114</v>
      </c>
      <c r="G8" s="24">
        <v>6319444.7072668383</v>
      </c>
      <c r="H8" s="24">
        <v>6145859.7453230331</v>
      </c>
      <c r="I8" s="24">
        <v>4388870.2087960523</v>
      </c>
      <c r="J8" s="24"/>
      <c r="K8" s="24">
        <v>5788276.7945290459</v>
      </c>
      <c r="L8" s="24">
        <v>4388870.2087960523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x14ac:dyDescent="0.3">
      <c r="A9" s="23" t="s">
        <v>41</v>
      </c>
      <c r="B9" s="24">
        <v>2859335.7535496694</v>
      </c>
      <c r="C9" s="24">
        <v>3006153.2608006741</v>
      </c>
      <c r="D9" s="24">
        <v>3060495.5307307406</v>
      </c>
      <c r="E9" s="24">
        <v>2929502.8572985879</v>
      </c>
      <c r="F9" s="24">
        <v>3014431.4417520612</v>
      </c>
      <c r="G9" s="24">
        <v>3017410.2337515284</v>
      </c>
      <c r="H9" s="24">
        <v>2887947.7658353839</v>
      </c>
      <c r="I9" s="24">
        <v>1773600.7390510333</v>
      </c>
      <c r="J9" s="24"/>
      <c r="K9" s="24">
        <v>2929502.8572985879</v>
      </c>
      <c r="L9" s="24">
        <v>1773600.7390510333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x14ac:dyDescent="0.3">
      <c r="A10" s="23" t="s">
        <v>42</v>
      </c>
      <c r="B10" s="24">
        <v>61100.114123361011</v>
      </c>
      <c r="C10" s="24">
        <v>56265.824156189017</v>
      </c>
      <c r="D10" s="24">
        <v>51066.153964072015</v>
      </c>
      <c r="E10" s="24">
        <v>47865.394004944021</v>
      </c>
      <c r="F10" s="24">
        <v>44600.358797264009</v>
      </c>
      <c r="G10" s="24">
        <v>54449.563121491847</v>
      </c>
      <c r="H10" s="24">
        <v>55297.027436677396</v>
      </c>
      <c r="I10" s="24">
        <v>49844.166819470338</v>
      </c>
      <c r="J10" s="24"/>
      <c r="K10" s="24">
        <v>47865.394004944021</v>
      </c>
      <c r="L10" s="24">
        <v>49844.166819470338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x14ac:dyDescent="0.3">
      <c r="A11" s="23" t="s">
        <v>43</v>
      </c>
      <c r="B11" s="24">
        <v>21616.037645360331</v>
      </c>
      <c r="C11" s="24">
        <v>23839.124371557002</v>
      </c>
      <c r="D11" s="24">
        <v>23481.019074225998</v>
      </c>
      <c r="E11" s="24">
        <v>22143.282272836001</v>
      </c>
      <c r="F11" s="24">
        <v>22599.774230188003</v>
      </c>
      <c r="G11" s="24">
        <v>21507.336704697995</v>
      </c>
      <c r="H11" s="24">
        <v>20961.74124501599</v>
      </c>
      <c r="I11" s="24">
        <v>20432.448456591937</v>
      </c>
      <c r="J11" s="24"/>
      <c r="K11" s="24">
        <v>22143.282272836001</v>
      </c>
      <c r="L11" s="24">
        <v>20432.448456591937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x14ac:dyDescent="0.3">
      <c r="A12" s="23" t="s">
        <v>44</v>
      </c>
      <c r="B12" s="24">
        <v>143205.93620713596</v>
      </c>
      <c r="C12" s="24">
        <v>144136.11299824892</v>
      </c>
      <c r="D12" s="24">
        <v>137846.56399665397</v>
      </c>
      <c r="E12" s="24">
        <v>133145.48095706097</v>
      </c>
      <c r="F12" s="24">
        <v>134994.74731034299</v>
      </c>
      <c r="G12" s="24">
        <v>137288.86390932198</v>
      </c>
      <c r="H12" s="24">
        <v>136009.75716184001</v>
      </c>
      <c r="I12" s="24">
        <v>142933.53372531428</v>
      </c>
      <c r="J12" s="24"/>
      <c r="K12" s="24">
        <v>133145.48095706097</v>
      </c>
      <c r="L12" s="24">
        <v>142933.53372531428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x14ac:dyDescent="0.3">
      <c r="A13" s="23" t="s">
        <v>45</v>
      </c>
      <c r="B13" s="24">
        <v>2886.8259084835054</v>
      </c>
      <c r="C13" s="24">
        <v>2881.9088127961159</v>
      </c>
      <c r="D13" s="24">
        <v>2906.2736313898604</v>
      </c>
      <c r="E13" s="24">
        <v>2875.8060204071999</v>
      </c>
      <c r="F13" s="24">
        <v>3086.55706524786</v>
      </c>
      <c r="G13" s="24">
        <v>2804.1733671918601</v>
      </c>
      <c r="H13" s="24">
        <v>2760.55622544384</v>
      </c>
      <c r="I13" s="24">
        <v>2522.7658988738062</v>
      </c>
      <c r="J13" s="24"/>
      <c r="K13" s="24">
        <v>2875.8060204071999</v>
      </c>
      <c r="L13" s="24">
        <v>2522.7658988738062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x14ac:dyDescent="0.3">
      <c r="A14" s="23" t="s">
        <v>106</v>
      </c>
      <c r="B14" s="24"/>
      <c r="C14" s="24"/>
      <c r="D14" s="24"/>
      <c r="E14" s="24"/>
      <c r="F14" s="24"/>
      <c r="G14" s="24"/>
      <c r="I14" s="24">
        <v>158620.603</v>
      </c>
      <c r="J14" s="24"/>
      <c r="K14" s="24"/>
      <c r="L14" s="24">
        <v>158620.603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x14ac:dyDescent="0.3">
      <c r="A15" s="45" t="s">
        <v>39</v>
      </c>
      <c r="B15" s="46">
        <v>8589128.2355123162</v>
      </c>
      <c r="C15" s="46">
        <v>9143077.4777394105</v>
      </c>
      <c r="D15" s="46">
        <v>9407444.7174316794</v>
      </c>
      <c r="E15" s="46">
        <v>8923809.6200828832</v>
      </c>
      <c r="F15" s="46">
        <v>9383326.9172042161</v>
      </c>
      <c r="G15" s="46">
        <v>9552904.8811210692</v>
      </c>
      <c r="H15" s="46">
        <v>9248836.5962273944</v>
      </c>
      <c r="I15" s="46">
        <v>6536824.465747335</v>
      </c>
      <c r="J15" s="30"/>
      <c r="K15" s="46">
        <v>8923809.6200828813</v>
      </c>
      <c r="L15" s="46">
        <v>6536824.465747335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x14ac:dyDescent="0.3">
      <c r="A16" s="2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x14ac:dyDescent="0.3">
      <c r="A17" s="27" t="s">
        <v>46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x14ac:dyDescent="0.3">
      <c r="A18" s="23" t="s">
        <v>47</v>
      </c>
      <c r="B18" s="24">
        <v>865252.77605690318</v>
      </c>
      <c r="C18" s="24">
        <v>937936.24186415656</v>
      </c>
      <c r="D18" s="24">
        <v>1117553.6809996224</v>
      </c>
      <c r="E18" s="24">
        <v>1243758.1878520893</v>
      </c>
      <c r="F18" s="24">
        <v>1277511.3932037854</v>
      </c>
      <c r="G18" s="24">
        <v>1303907.1537146345</v>
      </c>
      <c r="H18" s="24">
        <v>1398582.8379063173</v>
      </c>
      <c r="I18" s="24">
        <v>1380412.4541129963</v>
      </c>
      <c r="J18" s="24"/>
      <c r="K18" s="24">
        <v>1243758.1878520893</v>
      </c>
      <c r="L18" s="24">
        <v>1380412.4541129963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x14ac:dyDescent="0.3">
      <c r="A19" s="23" t="s">
        <v>48</v>
      </c>
      <c r="B19" s="24">
        <v>801599.05111474404</v>
      </c>
      <c r="C19" s="24">
        <v>901759.42685218726</v>
      </c>
      <c r="D19" s="24">
        <v>916210.99371166795</v>
      </c>
      <c r="E19" s="24">
        <v>826850.89065455773</v>
      </c>
      <c r="F19" s="24">
        <v>963670.81800015806</v>
      </c>
      <c r="G19" s="24">
        <v>1088897.027839869</v>
      </c>
      <c r="H19" s="24">
        <v>1104479.0207779149</v>
      </c>
      <c r="I19" s="24">
        <v>1096595.6095228025</v>
      </c>
      <c r="J19" s="24"/>
      <c r="K19" s="24">
        <v>826850.89065455808</v>
      </c>
      <c r="L19" s="24">
        <v>1096595.6095228025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x14ac:dyDescent="0.3">
      <c r="A20" s="23" t="s">
        <v>111</v>
      </c>
      <c r="B20" s="24"/>
      <c r="C20" s="24"/>
      <c r="D20" s="24"/>
      <c r="E20" s="24"/>
      <c r="F20" s="24"/>
      <c r="G20" s="24"/>
      <c r="H20" s="24"/>
      <c r="I20" s="24">
        <v>2667033.4770000004</v>
      </c>
      <c r="J20" s="24"/>
      <c r="K20" s="24"/>
      <c r="L20" s="24">
        <v>2667033.4770000004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x14ac:dyDescent="0.3">
      <c r="A21" s="45" t="s">
        <v>46</v>
      </c>
      <c r="B21" s="46">
        <v>1666851.8271716472</v>
      </c>
      <c r="C21" s="46">
        <v>1839695.6687163438</v>
      </c>
      <c r="D21" s="46">
        <v>2033764.6747112903</v>
      </c>
      <c r="E21" s="46">
        <v>2070609.0785066471</v>
      </c>
      <c r="F21" s="46">
        <v>2241182.2112039435</v>
      </c>
      <c r="G21" s="46">
        <v>2392804.1815545037</v>
      </c>
      <c r="H21" s="46">
        <f t="shared" ref="H21" si="0">SUM(H18:H19)</f>
        <v>2503061.8586842325</v>
      </c>
      <c r="I21" s="46">
        <v>5144041.5406358</v>
      </c>
      <c r="J21" s="30"/>
      <c r="K21" s="46">
        <v>2070609.0785066474</v>
      </c>
      <c r="L21" s="46">
        <v>5144041.5406358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x14ac:dyDescent="0.3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x14ac:dyDescent="0.3">
      <c r="A23" s="45" t="s">
        <v>49</v>
      </c>
      <c r="B23" s="46">
        <v>10255980.062683964</v>
      </c>
      <c r="C23" s="46">
        <v>10982773.146455754</v>
      </c>
      <c r="D23" s="46">
        <v>11441209.392142968</v>
      </c>
      <c r="E23" s="46">
        <v>10994418.698589532</v>
      </c>
      <c r="F23" s="46">
        <v>11624509.12840816</v>
      </c>
      <c r="G23" s="46">
        <v>11945709.062675571</v>
      </c>
      <c r="H23" s="46">
        <v>11751898.454911627</v>
      </c>
      <c r="I23" s="46">
        <v>11680866.009383136</v>
      </c>
      <c r="J23" s="30"/>
      <c r="K23" s="46">
        <v>10994418.69858953</v>
      </c>
      <c r="L23" s="46">
        <v>11680866.009383136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x14ac:dyDescent="0.3">
      <c r="A24" s="2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x14ac:dyDescent="0.3">
      <c r="A25" s="27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x14ac:dyDescent="0.3">
      <c r="A26" s="23" t="s">
        <v>51</v>
      </c>
      <c r="B26" s="24">
        <v>5020884.9929096922</v>
      </c>
      <c r="C26" s="24">
        <v>5362143.326903292</v>
      </c>
      <c r="D26" s="24">
        <v>5619924.7534924401</v>
      </c>
      <c r="E26" s="24">
        <v>5225520.7444261573</v>
      </c>
      <c r="F26" s="24">
        <v>5507719.7397251902</v>
      </c>
      <c r="G26" s="24">
        <v>5647080.4829939688</v>
      </c>
      <c r="H26" s="24">
        <f t="shared" ref="H26" si="1">H27</f>
        <v>5577887.1522191195</v>
      </c>
      <c r="I26" s="24">
        <v>5514092.5595305488</v>
      </c>
      <c r="J26" s="24"/>
      <c r="K26" s="24">
        <v>5225520.7444261592</v>
      </c>
      <c r="L26" s="24">
        <v>5514092.5595305488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x14ac:dyDescent="0.3">
      <c r="A27" s="45" t="s">
        <v>52</v>
      </c>
      <c r="B27" s="46">
        <v>5020884.9929096922</v>
      </c>
      <c r="C27" s="46">
        <v>5362143.326903292</v>
      </c>
      <c r="D27" s="46">
        <v>5619924.7534924401</v>
      </c>
      <c r="E27" s="46">
        <v>5225520.7444261573</v>
      </c>
      <c r="F27" s="46">
        <v>5507719.7397251902</v>
      </c>
      <c r="G27" s="46">
        <v>5647080.4829939688</v>
      </c>
      <c r="H27" s="46">
        <v>5577887.1522191195</v>
      </c>
      <c r="I27" s="46">
        <v>5514092.5595305488</v>
      </c>
      <c r="J27" s="30"/>
      <c r="K27" s="46">
        <v>5225520.7444261592</v>
      </c>
      <c r="L27" s="46">
        <v>5514092.5595305488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x14ac:dyDescent="0.3">
      <c r="A28" s="2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x14ac:dyDescent="0.3">
      <c r="A29" s="27" t="s">
        <v>53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x14ac:dyDescent="0.3">
      <c r="A30" s="23" t="s">
        <v>54</v>
      </c>
      <c r="B30" s="24">
        <v>3597287.4812279996</v>
      </c>
      <c r="C30" s="24">
        <v>3837477.1504929997</v>
      </c>
      <c r="D30" s="24">
        <v>3858429.8392759995</v>
      </c>
      <c r="E30" s="24">
        <v>3837095.8861939996</v>
      </c>
      <c r="F30" s="24">
        <v>4162943.7550709997</v>
      </c>
      <c r="G30" s="24">
        <v>4280959.4616479995</v>
      </c>
      <c r="H30" s="24">
        <v>4120827.6017729994</v>
      </c>
      <c r="I30" s="24">
        <v>4008319.5531559987</v>
      </c>
      <c r="J30" s="24"/>
      <c r="K30" s="24">
        <v>3837095.8861939996</v>
      </c>
      <c r="L30" s="24">
        <v>4008319.5531559987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x14ac:dyDescent="0.3">
      <c r="A31" s="23" t="s">
        <v>55</v>
      </c>
      <c r="B31" s="24">
        <v>43141.854549447999</v>
      </c>
      <c r="C31" s="24">
        <v>40500.315494531009</v>
      </c>
      <c r="D31" s="24">
        <v>36947.378909801999</v>
      </c>
      <c r="E31" s="24">
        <v>34381.415748448002</v>
      </c>
      <c r="F31" s="24">
        <v>31511.190728523998</v>
      </c>
      <c r="G31" s="24">
        <v>39331.200548997571</v>
      </c>
      <c r="H31" s="24">
        <v>38864.074199577073</v>
      </c>
      <c r="I31" s="24">
        <v>31421.316302405889</v>
      </c>
      <c r="J31" s="24"/>
      <c r="K31" s="24">
        <v>34381.415748448002</v>
      </c>
      <c r="L31" s="24">
        <v>31421.316302405889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x14ac:dyDescent="0.3">
      <c r="A32" s="23" t="s">
        <v>56</v>
      </c>
      <c r="B32" s="24">
        <v>543036.71624564321</v>
      </c>
      <c r="C32" s="24">
        <v>590570.50332045206</v>
      </c>
      <c r="D32" s="24">
        <v>602115.66866165295</v>
      </c>
      <c r="E32" s="24">
        <v>533063.52063259738</v>
      </c>
      <c r="F32" s="24">
        <v>517267.84573719825</v>
      </c>
      <c r="G32" s="24">
        <v>484682.2455080442</v>
      </c>
      <c r="H32" s="24">
        <v>474993.39263132558</v>
      </c>
      <c r="I32" s="24">
        <v>274430.70367317757</v>
      </c>
      <c r="J32" s="24"/>
      <c r="K32" s="24">
        <v>533063.52063259738</v>
      </c>
      <c r="L32" s="24">
        <v>274430.70367317757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x14ac:dyDescent="0.3">
      <c r="A33" s="23" t="s">
        <v>57</v>
      </c>
      <c r="B33" s="24">
        <v>19237.580482750105</v>
      </c>
      <c r="C33" s="24">
        <v>19405.194566290105</v>
      </c>
      <c r="D33" s="24">
        <v>19926.729667122108</v>
      </c>
      <c r="E33" s="24">
        <v>11005.719043572106</v>
      </c>
      <c r="F33" s="24">
        <v>6199.9955361001066</v>
      </c>
      <c r="G33" s="24">
        <v>6622.5216041601061</v>
      </c>
      <c r="H33" s="24">
        <v>6315.2953975001064</v>
      </c>
      <c r="I33" s="24">
        <v>6833.9772710251063</v>
      </c>
      <c r="J33" s="24"/>
      <c r="K33" s="24">
        <v>11005.719043572106</v>
      </c>
      <c r="L33" s="24">
        <v>6833.9772710251063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x14ac:dyDescent="0.3">
      <c r="A34" s="23" t="s">
        <v>107</v>
      </c>
      <c r="B34" s="24"/>
      <c r="C34" s="24"/>
      <c r="D34" s="24"/>
      <c r="E34" s="24"/>
      <c r="F34" s="24"/>
      <c r="G34" s="24"/>
      <c r="H34" s="24"/>
      <c r="I34" s="24">
        <v>193147.86199999999</v>
      </c>
      <c r="J34" s="24"/>
      <c r="K34" s="24"/>
      <c r="L34" s="24">
        <v>193147.86199999999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x14ac:dyDescent="0.3">
      <c r="A35" s="45" t="s">
        <v>58</v>
      </c>
      <c r="B35" s="46">
        <v>4202703.6325058406</v>
      </c>
      <c r="C35" s="46">
        <v>4487953.1638742723</v>
      </c>
      <c r="D35" s="46">
        <v>4517419.6165145757</v>
      </c>
      <c r="E35" s="46">
        <v>4415546.5416186173</v>
      </c>
      <c r="F35" s="46">
        <v>4717922.7870728215</v>
      </c>
      <c r="G35" s="46">
        <v>4811595.4293092024</v>
      </c>
      <c r="H35" s="46">
        <v>4641000.3640014017</v>
      </c>
      <c r="I35" s="46">
        <v>4514153.4134026067</v>
      </c>
      <c r="J35" s="30"/>
      <c r="K35" s="46">
        <v>4415546.5416186173</v>
      </c>
      <c r="L35" s="46">
        <v>4514153.4134026067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3">
      <c r="A36" s="2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3">
      <c r="A37" s="27" t="s">
        <v>59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x14ac:dyDescent="0.3">
      <c r="A38" s="23" t="s">
        <v>60</v>
      </c>
      <c r="B38" s="24">
        <v>53357.528174080035</v>
      </c>
      <c r="C38" s="24">
        <v>8534.9213250800458</v>
      </c>
      <c r="D38" s="24">
        <v>112888.44262246405</v>
      </c>
      <c r="E38" s="24">
        <v>5470.4615500000473</v>
      </c>
      <c r="F38" s="24">
        <v>41499.084370000041</v>
      </c>
      <c r="G38" s="24">
        <v>6089.7374900000505</v>
      </c>
      <c r="H38" s="24">
        <v>40987.357030000057</v>
      </c>
      <c r="I38" s="24">
        <v>2740.9252700000516</v>
      </c>
      <c r="J38" s="24"/>
      <c r="K38" s="24">
        <v>5470.4615500000355</v>
      </c>
      <c r="L38" s="24">
        <v>2740.9252700000516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x14ac:dyDescent="0.3">
      <c r="A39" s="23" t="s">
        <v>55</v>
      </c>
      <c r="B39" s="24">
        <v>16582.399127069988</v>
      </c>
      <c r="C39" s="24">
        <v>15873.370290667986</v>
      </c>
      <c r="D39" s="24">
        <v>14618.098932557989</v>
      </c>
      <c r="E39" s="24">
        <v>14217.146103652993</v>
      </c>
      <c r="F39" s="24">
        <v>14433.47137601099</v>
      </c>
      <c r="G39" s="24">
        <v>16727.002267060183</v>
      </c>
      <c r="H39" s="24">
        <v>18288.498894004213</v>
      </c>
      <c r="I39" s="24">
        <v>14548.747555018133</v>
      </c>
      <c r="J39" s="24"/>
      <c r="K39" s="24">
        <v>14217.146103652994</v>
      </c>
      <c r="L39" s="24">
        <v>14548.747555018133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x14ac:dyDescent="0.3">
      <c r="A40" s="23" t="s">
        <v>61</v>
      </c>
      <c r="B40" s="24">
        <v>936343.51759685343</v>
      </c>
      <c r="C40" s="24">
        <v>1079492.7731524229</v>
      </c>
      <c r="D40" s="24">
        <v>1140903.0686975827</v>
      </c>
      <c r="E40" s="24">
        <v>1331086.1153455086</v>
      </c>
      <c r="F40" s="24">
        <v>1323853.1852215447</v>
      </c>
      <c r="G40" s="24">
        <v>1430047.6050555191</v>
      </c>
      <c r="H40" s="24">
        <v>1447320.1218158558</v>
      </c>
      <c r="I40" s="24">
        <v>1493638.5676576127</v>
      </c>
      <c r="J40" s="24"/>
      <c r="K40" s="24">
        <v>1331086.1153455048</v>
      </c>
      <c r="L40" s="24">
        <v>1493638.5676576127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x14ac:dyDescent="0.3">
      <c r="A41" s="23" t="s">
        <v>62</v>
      </c>
      <c r="B41" s="24">
        <v>26108.255540219987</v>
      </c>
      <c r="C41" s="24">
        <v>28775.59091001776</v>
      </c>
      <c r="D41" s="24">
        <v>35455.41188334865</v>
      </c>
      <c r="E41" s="24">
        <v>2577.6895455953331</v>
      </c>
      <c r="F41" s="24">
        <v>19080.860642590666</v>
      </c>
      <c r="G41" s="24">
        <v>34168.80555982409</v>
      </c>
      <c r="H41" s="24">
        <v>26414.96095124591</v>
      </c>
      <c r="I41" s="24">
        <v>38014.269967349006</v>
      </c>
      <c r="J41" s="24"/>
      <c r="K41" s="24">
        <v>2577.689545595329</v>
      </c>
      <c r="L41" s="24">
        <v>38014.269967349006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x14ac:dyDescent="0.3">
      <c r="A42" s="23" t="s">
        <v>108</v>
      </c>
      <c r="B42" s="24"/>
      <c r="C42" s="24"/>
      <c r="D42" s="24"/>
      <c r="E42" s="24"/>
      <c r="F42" s="24"/>
      <c r="G42" s="24"/>
      <c r="H42" s="24"/>
      <c r="I42" s="24">
        <v>103677.526</v>
      </c>
      <c r="J42" s="24"/>
      <c r="K42" s="24"/>
      <c r="L42" s="24">
        <v>103677.526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x14ac:dyDescent="0.3">
      <c r="A43" s="45" t="s">
        <v>63</v>
      </c>
      <c r="B43" s="46">
        <v>1032391.7004382234</v>
      </c>
      <c r="C43" s="46">
        <v>1132676.6556781905</v>
      </c>
      <c r="D43" s="46">
        <v>1303865.0221359534</v>
      </c>
      <c r="E43" s="46">
        <v>1353351.4125447569</v>
      </c>
      <c r="F43" s="46">
        <v>1398866.6016101465</v>
      </c>
      <c r="G43" s="46">
        <v>1487033.1503724034</v>
      </c>
      <c r="H43" s="46">
        <v>1533010.9386911059</v>
      </c>
      <c r="I43" s="46">
        <v>1652620.0364499795</v>
      </c>
      <c r="J43" s="30"/>
      <c r="K43" s="46">
        <v>1353351.4125447532</v>
      </c>
      <c r="L43" s="46">
        <v>1652620.0364499795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x14ac:dyDescent="0.3">
      <c r="A44" s="5"/>
      <c r="B44" s="11"/>
      <c r="C44" s="11"/>
      <c r="D44" s="11"/>
      <c r="E44" s="11"/>
      <c r="F44" s="11"/>
      <c r="G44" s="11"/>
      <c r="H44" s="11"/>
      <c r="I44" s="11"/>
      <c r="J44" s="51"/>
      <c r="K44" s="11"/>
      <c r="L44" s="1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x14ac:dyDescent="0.3">
      <c r="A45" s="45" t="s">
        <v>64</v>
      </c>
      <c r="B45" s="46">
        <v>5235095.3329440644</v>
      </c>
      <c r="C45" s="46">
        <v>5620629.8195524635</v>
      </c>
      <c r="D45" s="46">
        <v>5821284.63865053</v>
      </c>
      <c r="E45" s="46">
        <v>5768897.9541633744</v>
      </c>
      <c r="F45" s="46">
        <v>6116789.388682968</v>
      </c>
      <c r="G45" s="46">
        <v>6298628.5796816032</v>
      </c>
      <c r="H45" s="46">
        <v>6174011.3026925083</v>
      </c>
      <c r="I45" s="46">
        <v>6166773.4498525877</v>
      </c>
      <c r="J45" s="30"/>
      <c r="K45" s="46">
        <v>5768897.9541633707</v>
      </c>
      <c r="L45" s="46">
        <v>6166773.4498525877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x14ac:dyDescent="0.3">
      <c r="A46" s="5"/>
      <c r="B46" s="11"/>
      <c r="C46" s="11"/>
      <c r="D46" s="11"/>
      <c r="E46" s="11"/>
      <c r="F46" s="11"/>
      <c r="G46" s="11"/>
      <c r="H46" s="11"/>
      <c r="I46" s="11"/>
      <c r="J46" s="51"/>
      <c r="K46" s="11"/>
      <c r="L46" s="11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x14ac:dyDescent="0.3">
      <c r="A47" s="45" t="s">
        <v>65</v>
      </c>
      <c r="B47" s="46">
        <v>10255980.062683964</v>
      </c>
      <c r="C47" s="46">
        <v>10982773.146455754</v>
      </c>
      <c r="D47" s="46">
        <v>11441209.39214297</v>
      </c>
      <c r="E47" s="46">
        <v>10994418.69858953</v>
      </c>
      <c r="F47" s="46">
        <v>11624509.128408158</v>
      </c>
      <c r="G47" s="46">
        <v>11945709.062675571</v>
      </c>
      <c r="H47" s="46">
        <v>11751898.454911627</v>
      </c>
      <c r="I47" s="46">
        <v>11680866.009383136</v>
      </c>
      <c r="J47" s="30"/>
      <c r="K47" s="46">
        <v>10994418.698589528</v>
      </c>
      <c r="L47" s="46">
        <v>11680866.009383136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x14ac:dyDescent="0.3">
      <c r="A48" s="5"/>
      <c r="B48" s="5"/>
      <c r="C48" s="5"/>
      <c r="D48" s="5"/>
      <c r="E48" s="5"/>
      <c r="F48" s="5"/>
      <c r="G48" s="5"/>
      <c r="H48" s="5"/>
      <c r="I48" s="39"/>
      <c r="J48" s="39"/>
      <c r="K48" s="5"/>
      <c r="L48" s="5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x14ac:dyDescent="0.3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x14ac:dyDescent="0.3">
      <c r="A50" s="5"/>
      <c r="B50" s="11"/>
      <c r="C50" s="11"/>
      <c r="D50" s="11"/>
      <c r="E50" s="11"/>
      <c r="F50" s="11"/>
      <c r="G50" s="11"/>
      <c r="H50" s="11"/>
      <c r="I50" s="51"/>
      <c r="J50" s="51"/>
      <c r="K50" s="11"/>
      <c r="L50" s="11"/>
      <c r="M50" s="34"/>
      <c r="N50" s="34"/>
    </row>
  </sheetData>
  <phoneticPr fontId="13" type="noConversion"/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D99A-3FFF-4F95-8A78-23CD9D313323}">
  <dimension ref="A1:Z47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8.5546875" bestFit="1" customWidth="1"/>
    <col min="2" max="9" width="10.88671875" customWidth="1"/>
    <col min="10" max="10" width="10.88671875" style="52" customWidth="1"/>
    <col min="11" max="12" width="10.88671875" style="69" customWidth="1"/>
  </cols>
  <sheetData>
    <row r="1" spans="1:26" ht="23.4" x14ac:dyDescent="0.45">
      <c r="A1" s="41" t="s">
        <v>66</v>
      </c>
      <c r="B1" s="2"/>
      <c r="C1" s="2"/>
      <c r="D1" s="2"/>
      <c r="E1" s="2"/>
      <c r="F1" s="2"/>
      <c r="G1" s="2"/>
      <c r="H1" s="2"/>
      <c r="I1" s="2"/>
      <c r="J1" s="49"/>
      <c r="K1" s="67"/>
      <c r="L1" s="67"/>
    </row>
    <row r="2" spans="1:26" ht="15.6" x14ac:dyDescent="0.3">
      <c r="B2" s="17"/>
      <c r="C2" s="17"/>
      <c r="D2" s="17"/>
      <c r="E2" s="17"/>
      <c r="F2" s="17"/>
      <c r="G2" s="17"/>
      <c r="H2" s="17"/>
      <c r="I2" s="17"/>
      <c r="J2" s="37"/>
      <c r="K2" s="68"/>
      <c r="L2" s="68"/>
    </row>
    <row r="3" spans="1:26" ht="15.6" x14ac:dyDescent="0.3">
      <c r="A3" s="3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6" x14ac:dyDescent="0.3">
      <c r="A4" s="42" t="s">
        <v>67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110</v>
      </c>
      <c r="J4" s="50"/>
      <c r="K4" s="43" t="s">
        <v>68</v>
      </c>
      <c r="L4" s="43" t="s">
        <v>109</v>
      </c>
    </row>
    <row r="5" spans="1:26" ht="15" customHeight="1" x14ac:dyDescent="0.35">
      <c r="A5" s="9"/>
      <c r="B5" s="12"/>
      <c r="C5" s="12"/>
      <c r="D5" s="12"/>
      <c r="E5" s="12"/>
      <c r="F5" s="12"/>
      <c r="G5" s="12"/>
      <c r="H5" s="12"/>
      <c r="I5" s="12"/>
      <c r="J5" s="54"/>
      <c r="K5" s="12"/>
      <c r="L5" s="12"/>
    </row>
    <row r="6" spans="1:26" s="13" customFormat="1" ht="12.75" customHeight="1" x14ac:dyDescent="0.35">
      <c r="A6" s="32" t="s">
        <v>69</v>
      </c>
      <c r="B6" s="33"/>
      <c r="C6" s="33"/>
      <c r="D6" s="33"/>
      <c r="E6" s="33"/>
      <c r="F6" s="33"/>
      <c r="G6" s="33"/>
      <c r="H6" s="33"/>
      <c r="I6" s="33"/>
      <c r="J6" s="55"/>
      <c r="K6" s="33"/>
      <c r="L6" s="33"/>
    </row>
    <row r="7" spans="1:26" s="13" customFormat="1" ht="8.25" customHeight="1" x14ac:dyDescent="0.35">
      <c r="A7" s="27"/>
      <c r="B7" s="16"/>
      <c r="C7" s="16"/>
      <c r="D7" s="16"/>
      <c r="E7" s="16"/>
      <c r="F7" s="16"/>
      <c r="G7" s="16"/>
      <c r="H7" s="16"/>
      <c r="I7" s="16"/>
      <c r="J7" s="56"/>
      <c r="K7" s="16"/>
      <c r="L7" s="16"/>
    </row>
    <row r="8" spans="1:26" s="3" customFormat="1" ht="12.75" customHeight="1" x14ac:dyDescent="0.3">
      <c r="A8" s="30" t="s">
        <v>70</v>
      </c>
      <c r="B8" s="29">
        <v>9042.0569416652015</v>
      </c>
      <c r="C8" s="29">
        <v>63918.457765055835</v>
      </c>
      <c r="D8" s="29">
        <v>103242.01129209761</v>
      </c>
      <c r="E8" s="29">
        <v>-331631.57499140437</v>
      </c>
      <c r="F8" s="29">
        <v>-12481.094274304669</v>
      </c>
      <c r="G8" s="29">
        <v>-28897.411303121356</v>
      </c>
      <c r="H8" s="29">
        <v>50047.771422043508</v>
      </c>
      <c r="I8" s="29">
        <v>46162.302247595057</v>
      </c>
      <c r="J8" s="58"/>
      <c r="K8" s="29">
        <v>-155429.04899258559</v>
      </c>
      <c r="L8" s="29">
        <v>54669.179370844438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s="13" customFormat="1" ht="8.25" customHeight="1" x14ac:dyDescent="0.35">
      <c r="A9" s="16"/>
      <c r="B9" s="16"/>
      <c r="C9" s="16"/>
      <c r="D9" s="16"/>
      <c r="E9" s="16"/>
      <c r="F9" s="16"/>
      <c r="G9" s="16"/>
      <c r="H9" s="16"/>
      <c r="I9" s="16"/>
      <c r="J9" s="56"/>
      <c r="K9" s="16"/>
      <c r="L9" s="16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13" customFormat="1" ht="18" x14ac:dyDescent="0.35">
      <c r="A10" s="24" t="s">
        <v>71</v>
      </c>
      <c r="B10" s="24"/>
      <c r="C10" s="24"/>
      <c r="D10" s="24"/>
      <c r="E10" s="24"/>
      <c r="F10" s="24"/>
      <c r="G10" s="24"/>
      <c r="H10" s="24"/>
      <c r="I10" s="24"/>
      <c r="J10" s="24"/>
      <c r="K10" s="30"/>
      <c r="L10" s="30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13" customFormat="1" ht="15" customHeight="1" x14ac:dyDescent="0.35">
      <c r="A11" s="16"/>
      <c r="B11" s="16"/>
      <c r="C11" s="16"/>
      <c r="D11" s="16"/>
      <c r="E11" s="16"/>
      <c r="F11" s="16"/>
      <c r="G11" s="16"/>
      <c r="H11" s="16"/>
      <c r="I11" s="16"/>
      <c r="J11" s="56"/>
      <c r="K11" s="16"/>
      <c r="L11" s="16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14" customFormat="1" ht="12.75" customHeight="1" x14ac:dyDescent="0.4">
      <c r="A12" s="24" t="s">
        <v>72</v>
      </c>
      <c r="B12" s="24">
        <v>-12527.616317193791</v>
      </c>
      <c r="C12" s="24">
        <v>-5843.2347894460027</v>
      </c>
      <c r="D12" s="24">
        <v>-9833.273785090998</v>
      </c>
      <c r="E12" s="24">
        <v>-30009.27862500499</v>
      </c>
      <c r="F12" s="24">
        <v>123.11637341131269</v>
      </c>
      <c r="G12" s="24">
        <v>-13883.334489467999</v>
      </c>
      <c r="H12" s="24">
        <v>-19803.415469445004</v>
      </c>
      <c r="I12" s="24">
        <v>-8233.7856368807807</v>
      </c>
      <c r="J12" s="58"/>
      <c r="K12" s="30">
        <v>-58213.403516735794</v>
      </c>
      <c r="L12" s="30">
        <v>-41797.419222382472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s="3" customFormat="1" ht="12.75" customHeight="1" x14ac:dyDescent="0.3">
      <c r="A13" s="24" t="s">
        <v>73</v>
      </c>
      <c r="B13" s="24">
        <v>5938.0171656234752</v>
      </c>
      <c r="C13" s="24">
        <v>-65240.009867148139</v>
      </c>
      <c r="D13" s="24">
        <v>-71317.482587778402</v>
      </c>
      <c r="E13" s="24">
        <v>167728.90423839286</v>
      </c>
      <c r="F13" s="24">
        <v>70742.259907291882</v>
      </c>
      <c r="G13" s="24">
        <v>42527.293686136669</v>
      </c>
      <c r="H13" s="24">
        <v>254.83054102870449</v>
      </c>
      <c r="I13" s="24">
        <v>-23624.052338038891</v>
      </c>
      <c r="J13" s="58"/>
      <c r="K13" s="30">
        <v>37109.428949089815</v>
      </c>
      <c r="L13" s="30">
        <v>89900.331796418366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13" customFormat="1" ht="12.75" customHeight="1" x14ac:dyDescent="0.35">
      <c r="A14" s="24" t="s">
        <v>22</v>
      </c>
      <c r="B14" s="24">
        <v>99867.447235575339</v>
      </c>
      <c r="C14" s="24">
        <v>102204.12657627612</v>
      </c>
      <c r="D14" s="24">
        <v>104823.90902986517</v>
      </c>
      <c r="E14" s="24">
        <v>289056.1403630281</v>
      </c>
      <c r="F14" s="24">
        <v>108489.41111237975</v>
      </c>
      <c r="G14" s="24">
        <v>129308.23637724403</v>
      </c>
      <c r="H14" s="24">
        <v>116177.90531076615</v>
      </c>
      <c r="I14" s="24">
        <v>128554.49946438061</v>
      </c>
      <c r="J14" s="58"/>
      <c r="K14" s="30">
        <v>595951.62320474465</v>
      </c>
      <c r="L14" s="30">
        <v>482530.05226477049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s="3" customFormat="1" ht="12.75" customHeight="1" x14ac:dyDescent="0.3">
      <c r="A15" s="24" t="s">
        <v>74</v>
      </c>
      <c r="B15" s="24">
        <v>13996.31812</v>
      </c>
      <c r="C15" s="24">
        <v>9854.2050700000018</v>
      </c>
      <c r="D15" s="24">
        <v>14208.953349999998</v>
      </c>
      <c r="E15" s="24">
        <v>9773.5770700000012</v>
      </c>
      <c r="F15" s="24">
        <v>6946.5764300000001</v>
      </c>
      <c r="G15" s="24">
        <v>35630.523310000004</v>
      </c>
      <c r="H15" s="24">
        <v>20620.552820000001</v>
      </c>
      <c r="I15" s="24">
        <v>15367.693299999997</v>
      </c>
      <c r="J15" s="58"/>
      <c r="K15" s="30">
        <v>47833.053610000003</v>
      </c>
      <c r="L15" s="30">
        <v>78565.345860000001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s="3" customFormat="1" ht="12.75" customHeight="1" x14ac:dyDescent="0.3">
      <c r="A16" s="24" t="s">
        <v>75</v>
      </c>
      <c r="B16" s="24">
        <v>31.997127950000003</v>
      </c>
      <c r="C16" s="24">
        <v>0</v>
      </c>
      <c r="D16" s="24">
        <v>0</v>
      </c>
      <c r="E16" s="24">
        <v>0</v>
      </c>
      <c r="F16" s="24">
        <v>0</v>
      </c>
      <c r="G16" s="24">
        <v>-174.12933705500001</v>
      </c>
      <c r="H16" s="24">
        <v>-73.75809999999997</v>
      </c>
      <c r="I16" s="24">
        <v>0</v>
      </c>
      <c r="J16" s="58"/>
      <c r="K16" s="30">
        <v>31.997127950000003</v>
      </c>
      <c r="L16" s="30">
        <v>-247.88743705499999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s="4" customFormat="1" ht="12.75" customHeight="1" x14ac:dyDescent="0.3">
      <c r="A17" s="24" t="s">
        <v>76</v>
      </c>
      <c r="B17" s="24">
        <v>-4830.3703941677013</v>
      </c>
      <c r="C17" s="24">
        <v>8388.4901031810223</v>
      </c>
      <c r="D17" s="24">
        <v>5839.6024246284942</v>
      </c>
      <c r="E17" s="24">
        <v>15187.082158322739</v>
      </c>
      <c r="F17" s="24">
        <v>-3247.3002353049956</v>
      </c>
      <c r="G17" s="24">
        <v>-5494.4232367058694</v>
      </c>
      <c r="H17" s="24">
        <v>-2679.4550209859999</v>
      </c>
      <c r="I17" s="24">
        <v>17504.213312097458</v>
      </c>
      <c r="J17" s="58"/>
      <c r="K17" s="30">
        <v>24584.804291964552</v>
      </c>
      <c r="L17" s="30">
        <v>6245.4235404706069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15" customFormat="1" ht="12.75" customHeight="1" x14ac:dyDescent="0.35">
      <c r="A18" s="24" t="s">
        <v>77</v>
      </c>
      <c r="B18" s="24">
        <v>18343.030941774501</v>
      </c>
      <c r="C18" s="24">
        <v>-20859.876875653481</v>
      </c>
      <c r="D18" s="24">
        <v>-147240.35964753589</v>
      </c>
      <c r="E18" s="24">
        <v>-140450.36971377712</v>
      </c>
      <c r="F18" s="24">
        <v>46300.313249506093</v>
      </c>
      <c r="G18" s="24">
        <v>9669.8187463039849</v>
      </c>
      <c r="H18" s="24">
        <v>-135710.6719763132</v>
      </c>
      <c r="I18" s="24">
        <v>-66302.377254280116</v>
      </c>
      <c r="J18" s="58"/>
      <c r="K18" s="30">
        <v>-290207.57529519201</v>
      </c>
      <c r="L18" s="30">
        <v>-146042.91723478321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" customFormat="1" ht="12.75" customHeight="1" x14ac:dyDescent="0.3">
      <c r="A19" s="24" t="s">
        <v>78</v>
      </c>
      <c r="B19" s="24">
        <v>-111347.16422510223</v>
      </c>
      <c r="C19" s="24">
        <v>101356.45443323535</v>
      </c>
      <c r="D19" s="24">
        <v>38233.724972556818</v>
      </c>
      <c r="E19" s="24">
        <v>190840.81068759793</v>
      </c>
      <c r="F19" s="24">
        <v>-69939.702590038156</v>
      </c>
      <c r="G19" s="24">
        <v>73714.78659047604</v>
      </c>
      <c r="H19" s="24">
        <v>55610.459619552537</v>
      </c>
      <c r="I19" s="24">
        <v>140911.65541197872</v>
      </c>
      <c r="J19" s="58"/>
      <c r="K19" s="30">
        <v>219083.82586828779</v>
      </c>
      <c r="L19" s="30">
        <v>200297.1990319691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 x14ac:dyDescent="0.3">
      <c r="A20" s="47" t="s">
        <v>69</v>
      </c>
      <c r="B20" s="47">
        <v>18513.716596124803</v>
      </c>
      <c r="C20" s="47">
        <v>193778.61241550068</v>
      </c>
      <c r="D20" s="47">
        <v>37957.085048742694</v>
      </c>
      <c r="E20" s="47">
        <v>170495.29118715524</v>
      </c>
      <c r="F20" s="47">
        <v>146933.57997294184</v>
      </c>
      <c r="G20" s="47">
        <v>242401.36034381099</v>
      </c>
      <c r="H20" s="47">
        <v>84444.219146646545</v>
      </c>
      <c r="I20" s="47">
        <v>250340.14850685155</v>
      </c>
      <c r="J20" s="58"/>
      <c r="K20" s="47">
        <v>420744.70524752454</v>
      </c>
      <c r="L20" s="47">
        <v>724119.30797025037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13" customFormat="1" ht="18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56"/>
      <c r="K21" s="16"/>
      <c r="L21" s="16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 x14ac:dyDescent="0.3">
      <c r="A22" s="30" t="s">
        <v>79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s="13" customFormat="1" ht="18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56"/>
      <c r="K23" s="16"/>
      <c r="L23" s="16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 x14ac:dyDescent="0.3">
      <c r="A24" s="24" t="s">
        <v>80</v>
      </c>
      <c r="B24" s="24">
        <v>-3486.356905260343</v>
      </c>
      <c r="C24" s="24">
        <v>-2680.7137735773513</v>
      </c>
      <c r="D24" s="24">
        <v>-953.2196159769984</v>
      </c>
      <c r="E24" s="24">
        <v>-963.67911459899949</v>
      </c>
      <c r="F24" s="24">
        <v>-801.27618286199765</v>
      </c>
      <c r="G24" s="24">
        <v>-346.3384062889989</v>
      </c>
      <c r="H24" s="24">
        <v>-2590.8617620609994</v>
      </c>
      <c r="I24" s="24">
        <v>-2118.4371622879999</v>
      </c>
      <c r="J24" s="58"/>
      <c r="K24" s="30">
        <v>-8083.9694094136921</v>
      </c>
      <c r="L24" s="30">
        <v>-5856.9135134999988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 x14ac:dyDescent="0.3">
      <c r="A25" s="24" t="s">
        <v>81</v>
      </c>
      <c r="B25" s="24">
        <v>-46543.892573074889</v>
      </c>
      <c r="C25" s="24">
        <v>-42371.300192089504</v>
      </c>
      <c r="D25" s="24">
        <v>-37138.015632383998</v>
      </c>
      <c r="E25" s="24">
        <v>-46163.35648012926</v>
      </c>
      <c r="F25" s="24">
        <v>-34276.411405570907</v>
      </c>
      <c r="G25" s="24">
        <v>-48217.158662217815</v>
      </c>
      <c r="H25" s="24">
        <v>-39566.35095055314</v>
      </c>
      <c r="I25" s="24">
        <v>-44968.510848141668</v>
      </c>
      <c r="J25" s="58"/>
      <c r="K25" s="30">
        <v>-172216.56487767785</v>
      </c>
      <c r="L25" s="30">
        <v>-167028.43186648437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 x14ac:dyDescent="0.3">
      <c r="A26" s="24" t="s">
        <v>82</v>
      </c>
      <c r="B26" s="24">
        <v>0</v>
      </c>
      <c r="C26" s="24">
        <v>0</v>
      </c>
      <c r="D26" s="24">
        <v>0</v>
      </c>
      <c r="E26" s="24">
        <v>-61477.324246419012</v>
      </c>
      <c r="F26" s="24">
        <v>0</v>
      </c>
      <c r="G26" s="24">
        <v>-7227.3424471999633</v>
      </c>
      <c r="H26" s="24">
        <v>0</v>
      </c>
      <c r="I26" s="24">
        <v>0</v>
      </c>
      <c r="J26" s="58"/>
      <c r="K26" s="30">
        <v>-61477.324094757067</v>
      </c>
      <c r="L26" s="30">
        <v>-7227.3423584428438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 x14ac:dyDescent="0.3">
      <c r="A27" s="24" t="s">
        <v>83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58"/>
      <c r="K27" s="30">
        <v>0</v>
      </c>
      <c r="L27" s="30">
        <v>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 x14ac:dyDescent="0.3">
      <c r="A28" s="24" t="s">
        <v>84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/>
      <c r="K28" s="30">
        <v>0</v>
      </c>
      <c r="L28" s="24">
        <v>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 x14ac:dyDescent="0.3">
      <c r="A29" s="47" t="s">
        <v>79</v>
      </c>
      <c r="B29" s="47">
        <v>-50030.248801939233</v>
      </c>
      <c r="C29" s="47">
        <v>-45052.014600746828</v>
      </c>
      <c r="D29" s="47">
        <v>-38091.235138017015</v>
      </c>
      <c r="E29" s="47">
        <v>-108604.35984114728</v>
      </c>
      <c r="F29" s="47">
        <v>-35077.686776230883</v>
      </c>
      <c r="G29" s="47">
        <v>-55790.839515706779</v>
      </c>
      <c r="H29" s="47">
        <v>-42157.212924314103</v>
      </c>
      <c r="I29" s="47">
        <v>-47086.948983434515</v>
      </c>
      <c r="J29" s="58"/>
      <c r="K29" s="47">
        <v>-241777.85838184861</v>
      </c>
      <c r="L29" s="47">
        <v>-180112.68819968717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13" customFormat="1" ht="18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56"/>
      <c r="K30" s="16"/>
      <c r="L30" s="1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 x14ac:dyDescent="0.3">
      <c r="A31" s="30" t="s">
        <v>79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13" customFormat="1" ht="18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56"/>
      <c r="K32" s="16"/>
      <c r="L32" s="16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 customHeight="1" x14ac:dyDescent="0.3">
      <c r="A33" s="24" t="s">
        <v>85</v>
      </c>
      <c r="B33" s="24">
        <v>-67.25</v>
      </c>
      <c r="C33" s="24">
        <v>5439.3248200006501</v>
      </c>
      <c r="D33" s="24">
        <v>25.037020000339485</v>
      </c>
      <c r="E33" s="24">
        <v>892.2385499995097</v>
      </c>
      <c r="F33" s="24">
        <v>0</v>
      </c>
      <c r="G33" s="24">
        <v>1676.7989999999995</v>
      </c>
      <c r="H33" s="24">
        <v>0</v>
      </c>
      <c r="I33" s="24">
        <v>1081.9423023507595</v>
      </c>
      <c r="J33" s="58"/>
      <c r="K33" s="30">
        <v>6289.3503900004998</v>
      </c>
      <c r="L33" s="30">
        <v>2758.7793123513693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 x14ac:dyDescent="0.3">
      <c r="A34" s="24" t="s">
        <v>86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58"/>
      <c r="K34" s="30">
        <v>0</v>
      </c>
      <c r="L34" s="30">
        <v>0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 x14ac:dyDescent="0.3">
      <c r="A35" s="24" t="s">
        <v>87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58"/>
      <c r="K35" s="30">
        <v>0</v>
      </c>
      <c r="L35" s="30">
        <v>0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 customHeight="1" x14ac:dyDescent="0.3">
      <c r="A36" s="24" t="s">
        <v>88</v>
      </c>
      <c r="B36" s="24">
        <v>0</v>
      </c>
      <c r="C36" s="24">
        <v>-10927.39649644804</v>
      </c>
      <c r="D36" s="24">
        <v>0</v>
      </c>
      <c r="E36" s="24">
        <v>-70501.269950489441</v>
      </c>
      <c r="F36" s="24">
        <v>0</v>
      </c>
      <c r="G36" s="24">
        <v>0</v>
      </c>
      <c r="H36" s="24">
        <v>0</v>
      </c>
      <c r="I36" s="24">
        <v>-117960.00039173629</v>
      </c>
      <c r="J36" s="58"/>
      <c r="K36" s="30">
        <v>-81428.665327216921</v>
      </c>
      <c r="L36" s="30">
        <v>-117960.00097915588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2.75" customHeight="1" x14ac:dyDescent="0.3">
      <c r="A37" s="24" t="s">
        <v>89</v>
      </c>
      <c r="B37" s="24">
        <v>-2890.9266340960003</v>
      </c>
      <c r="C37" s="24">
        <v>-68597.581865502012</v>
      </c>
      <c r="D37" s="24">
        <v>-1001.1298438479743</v>
      </c>
      <c r="E37" s="24">
        <v>-69477.737447992738</v>
      </c>
      <c r="F37" s="24">
        <v>-838.29504811800643</v>
      </c>
      <c r="G37" s="24">
        <v>-72756.588244539991</v>
      </c>
      <c r="H37" s="24">
        <v>-898.56878639554384</v>
      </c>
      <c r="I37" s="24">
        <v>-76035.085212841906</v>
      </c>
      <c r="J37" s="58"/>
      <c r="K37" s="30">
        <v>-141967.37579143874</v>
      </c>
      <c r="L37" s="30">
        <v>-150528.53729189545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 x14ac:dyDescent="0.3">
      <c r="A38" s="24" t="s">
        <v>90</v>
      </c>
      <c r="B38" s="24">
        <v>-3676.9135073430102</v>
      </c>
      <c r="C38" s="24">
        <v>-3503.5690707029894</v>
      </c>
      <c r="D38" s="24">
        <v>-4811.7853402159999</v>
      </c>
      <c r="E38" s="24">
        <v>-3938.244644929001</v>
      </c>
      <c r="F38" s="24">
        <v>-3564.2059464009999</v>
      </c>
      <c r="G38" s="24">
        <v>-5404.2136891834698</v>
      </c>
      <c r="H38" s="24">
        <v>-4775.0945759763099</v>
      </c>
      <c r="I38" s="24">
        <v>-5081.0058729742968</v>
      </c>
      <c r="J38" s="58"/>
      <c r="K38" s="30">
        <v>-15930.512563191</v>
      </c>
      <c r="L38" s="30">
        <v>-18824.520084535074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 customHeight="1" x14ac:dyDescent="0.3">
      <c r="A39" s="47" t="s">
        <v>91</v>
      </c>
      <c r="B39" s="47">
        <v>-6635.0898754929976</v>
      </c>
      <c r="C39" s="47">
        <v>-77589.222612652389</v>
      </c>
      <c r="D39" s="47">
        <v>-5787.8781640636344</v>
      </c>
      <c r="E39" s="47">
        <v>-143025.01349341168</v>
      </c>
      <c r="F39" s="47">
        <v>-4402.5009945190068</v>
      </c>
      <c r="G39" s="47">
        <v>-76484.002933723459</v>
      </c>
      <c r="H39" s="47">
        <f t="shared" ref="H39" si="0">SUM(H33:H38)</f>
        <v>-5673.6633623718535</v>
      </c>
      <c r="I39" s="47">
        <v>-197994.14917520125</v>
      </c>
      <c r="J39" s="58"/>
      <c r="K39" s="47">
        <v>-233037.20329184615</v>
      </c>
      <c r="L39" s="47">
        <v>-284554.27904323506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13" customFormat="1" ht="13.5" customHeight="1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56"/>
      <c r="K40" s="16"/>
      <c r="L40" s="1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 x14ac:dyDescent="0.3">
      <c r="A41" s="47" t="s">
        <v>92</v>
      </c>
      <c r="B41" s="47">
        <v>-38151.622081307425</v>
      </c>
      <c r="C41" s="47">
        <v>71137.375202101466</v>
      </c>
      <c r="D41" s="47">
        <v>-5922.028253337955</v>
      </c>
      <c r="E41" s="47">
        <v>-81134.082147403722</v>
      </c>
      <c r="F41" s="47">
        <v>107453.39220219194</v>
      </c>
      <c r="G41" s="47">
        <v>110126.51789438074</v>
      </c>
      <c r="H41" s="47">
        <f t="shared" ref="H41" si="1">SUM(H20,H29,H39)</f>
        <v>36613.34285996059</v>
      </c>
      <c r="I41" s="47">
        <v>5259.0503482157947</v>
      </c>
      <c r="J41" s="58"/>
      <c r="K41" s="47">
        <v>-54070.356426170212</v>
      </c>
      <c r="L41" s="47">
        <v>259452.34072732815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 x14ac:dyDescent="0.3">
      <c r="A42" s="24" t="s">
        <v>93</v>
      </c>
      <c r="B42" s="24">
        <v>-3867</v>
      </c>
      <c r="C42" s="24">
        <v>29022.998384528928</v>
      </c>
      <c r="D42" s="24">
        <v>20373.595315268911</v>
      </c>
      <c r="E42" s="24">
        <v>-8226.0192176055752</v>
      </c>
      <c r="F42" s="24">
        <v>29366.392746584133</v>
      </c>
      <c r="G42" s="24">
        <v>15099.691648836062</v>
      </c>
      <c r="H42" s="24">
        <v>-21031.245003431271</v>
      </c>
      <c r="I42" s="24">
        <v>-1507</v>
      </c>
      <c r="J42" s="58"/>
      <c r="K42" s="30">
        <v>37303.643022325086</v>
      </c>
      <c r="L42" s="30">
        <v>21928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customHeight="1" x14ac:dyDescent="0.3">
      <c r="A43" s="24" t="s">
        <v>94</v>
      </c>
      <c r="B43" s="24">
        <v>843617.60514241713</v>
      </c>
      <c r="C43" s="24">
        <v>801599.05111474392</v>
      </c>
      <c r="D43" s="24">
        <v>901759.42685218726</v>
      </c>
      <c r="E43" s="24">
        <v>916210.99341062678</v>
      </c>
      <c r="F43" s="24">
        <v>826850.89065455773</v>
      </c>
      <c r="G43" s="24">
        <v>963670.81800015795</v>
      </c>
      <c r="H43" s="24">
        <v>1088897.0278398693</v>
      </c>
      <c r="I43" s="24">
        <v>1104479.0207779149</v>
      </c>
      <c r="J43" s="30"/>
      <c r="K43" s="30">
        <v>843617.60484137631</v>
      </c>
      <c r="L43" s="30">
        <v>826850.89065455785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 x14ac:dyDescent="0.3">
      <c r="A44" s="47" t="s">
        <v>95</v>
      </c>
      <c r="B44" s="47">
        <v>801599.05111474404</v>
      </c>
      <c r="C44" s="47">
        <v>901759.42685218726</v>
      </c>
      <c r="D44" s="47">
        <v>916210.99371166795</v>
      </c>
      <c r="E44" s="47">
        <v>826850.89065455773</v>
      </c>
      <c r="F44" s="47">
        <v>963670.81800015806</v>
      </c>
      <c r="G44" s="47">
        <v>1088897.027839869</v>
      </c>
      <c r="H44" s="47">
        <v>1104479.0207779149</v>
      </c>
      <c r="I44" s="47">
        <v>1108231.5085228023</v>
      </c>
      <c r="J44" s="30"/>
      <c r="K44" s="47">
        <v>826850.89065455808</v>
      </c>
      <c r="L44" s="47">
        <v>1108231.5085228025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3"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7" spans="1:26" x14ac:dyDescent="0.3">
      <c r="B47" s="34"/>
      <c r="C47" s="34"/>
      <c r="D47" s="34"/>
      <c r="E47" s="34"/>
      <c r="F47" s="34"/>
      <c r="G47" s="34"/>
      <c r="H47" s="34"/>
      <c r="I47" s="34"/>
      <c r="J47" s="57"/>
      <c r="K47" s="70"/>
      <c r="L47" s="70"/>
    </row>
  </sheetData>
  <phoneticPr fontId="13" type="noConversion"/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BE9B-B254-44FA-AAEF-2C40DF8B6CCD}">
  <dimension ref="A1:XEF44"/>
  <sheetViews>
    <sheetView showGridLines="0" workbookViewId="0">
      <selection activeCell="A2" sqref="A2"/>
    </sheetView>
  </sheetViews>
  <sheetFormatPr defaultColWidth="8.88671875" defaultRowHeight="14.4" x14ac:dyDescent="0.3"/>
  <cols>
    <col min="1" max="1" width="29.44140625" customWidth="1"/>
    <col min="2" max="2" width="10.6640625" bestFit="1" customWidth="1"/>
    <col min="10" max="10" width="8.88671875" style="52"/>
  </cols>
  <sheetData>
    <row r="1" spans="1:29" ht="23.4" x14ac:dyDescent="0.45">
      <c r="A1" s="41" t="s">
        <v>0</v>
      </c>
      <c r="B1" s="2"/>
      <c r="C1" s="2"/>
      <c r="D1" s="2"/>
      <c r="E1" s="2"/>
      <c r="F1" s="2"/>
      <c r="G1" s="2"/>
      <c r="H1" s="2"/>
      <c r="I1" s="2"/>
      <c r="J1" s="49"/>
      <c r="K1" s="2"/>
      <c r="L1" s="2"/>
    </row>
    <row r="2" spans="1:29" ht="15.6" x14ac:dyDescent="0.3">
      <c r="B2" s="17"/>
      <c r="C2" s="17"/>
      <c r="D2" s="17"/>
      <c r="E2" s="17"/>
      <c r="F2" s="17"/>
      <c r="G2" s="17"/>
      <c r="H2" s="17"/>
      <c r="I2" s="17"/>
      <c r="J2" s="37"/>
      <c r="K2" s="17"/>
      <c r="L2" s="17"/>
    </row>
    <row r="3" spans="1:29" ht="15.6" x14ac:dyDescent="0.3">
      <c r="A3" s="3" t="s">
        <v>1</v>
      </c>
      <c r="B3" s="62"/>
      <c r="C3" s="62"/>
      <c r="D3" s="37"/>
      <c r="E3" s="62"/>
      <c r="F3" s="62"/>
      <c r="G3" s="62"/>
      <c r="H3" s="37"/>
      <c r="I3" s="17"/>
      <c r="J3" s="37"/>
      <c r="K3" s="17"/>
      <c r="L3" s="17"/>
    </row>
    <row r="4" spans="1:29" x14ac:dyDescent="0.3">
      <c r="A4" s="42" t="s">
        <v>96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110</v>
      </c>
      <c r="J4" s="65"/>
      <c r="K4" s="43">
        <v>2022</v>
      </c>
      <c r="L4" s="43">
        <v>2023</v>
      </c>
    </row>
    <row r="5" spans="1:29" s="5" customFormat="1" ht="13.8" x14ac:dyDescent="0.3">
      <c r="J5" s="39"/>
    </row>
    <row r="6" spans="1:29" s="3" customFormat="1" ht="15.6" x14ac:dyDescent="0.3">
      <c r="A6" s="4" t="s">
        <v>10</v>
      </c>
      <c r="J6" s="38"/>
    </row>
    <row r="7" spans="1:29" s="5" customFormat="1" ht="13.8" x14ac:dyDescent="0.3">
      <c r="A7" s="5" t="s">
        <v>97</v>
      </c>
      <c r="B7" s="7">
        <v>334681.80951083644</v>
      </c>
      <c r="C7" s="7">
        <v>325960.1718171364</v>
      </c>
      <c r="D7" s="7">
        <v>313578.35224083235</v>
      </c>
      <c r="E7" s="7">
        <v>390114.220986514</v>
      </c>
      <c r="F7" s="7">
        <v>356091.37311495695</v>
      </c>
      <c r="G7" s="7">
        <v>366172.44498062244</v>
      </c>
      <c r="H7" s="7">
        <v>346874.71346197877</v>
      </c>
      <c r="I7" s="7">
        <v>420795.10445395065</v>
      </c>
      <c r="J7" s="40"/>
      <c r="K7" s="7">
        <v>1364334.554555319</v>
      </c>
      <c r="L7" s="7">
        <v>1489933.6360115088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5" customFormat="1" ht="13.8" x14ac:dyDescent="0.3">
      <c r="A8" s="5" t="s">
        <v>98</v>
      </c>
      <c r="B8" s="7">
        <v>258510.64576211621</v>
      </c>
      <c r="C8" s="7">
        <v>274238.03832537297</v>
      </c>
      <c r="D8" s="7">
        <v>314381.16790594201</v>
      </c>
      <c r="E8" s="7">
        <v>336486.56101470918</v>
      </c>
      <c r="F8" s="7">
        <v>311017.8061676069</v>
      </c>
      <c r="G8" s="7">
        <v>370472.38678620069</v>
      </c>
      <c r="H8" s="7">
        <v>363133.14363773115</v>
      </c>
      <c r="I8" s="7">
        <v>416897.23686858144</v>
      </c>
      <c r="J8" s="40"/>
      <c r="K8" s="7">
        <v>1183616.4130081399</v>
      </c>
      <c r="L8" s="7">
        <v>1461520.5734601202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5" customFormat="1" ht="13.8" x14ac:dyDescent="0.3">
      <c r="A9" s="5" t="s">
        <v>99</v>
      </c>
      <c r="B9" s="7">
        <v>348205.85629586037</v>
      </c>
      <c r="C9" s="7">
        <v>345971.21892278362</v>
      </c>
      <c r="D9" s="7">
        <v>324221.24352921295</v>
      </c>
      <c r="E9" s="7">
        <v>405073.78780342988</v>
      </c>
      <c r="F9" s="7">
        <v>388850.35405725875</v>
      </c>
      <c r="G9" s="7">
        <v>451853.277931221</v>
      </c>
      <c r="H9" s="7">
        <v>398042.95791793085</v>
      </c>
      <c r="I9" s="7">
        <v>511539.05623991881</v>
      </c>
      <c r="J9" s="40"/>
      <c r="K9" s="7">
        <v>1423472.1065512868</v>
      </c>
      <c r="L9" s="7">
        <v>1750285.6461463294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5" customFormat="1" ht="13.8" x14ac:dyDescent="0.3">
      <c r="A10" s="5" t="s">
        <v>100</v>
      </c>
      <c r="B10" s="7">
        <v>190424.41699999999</v>
      </c>
      <c r="C10" s="7">
        <v>184056.20524242768</v>
      </c>
      <c r="D10" s="7">
        <v>276854.81497120799</v>
      </c>
      <c r="E10" s="7">
        <v>290981.90726637794</v>
      </c>
      <c r="F10" s="7">
        <v>276712.62851884298</v>
      </c>
      <c r="G10" s="7">
        <v>368501.72530160396</v>
      </c>
      <c r="H10" s="7">
        <v>488582.10941583989</v>
      </c>
      <c r="I10" s="7">
        <v>446590.00769996492</v>
      </c>
      <c r="J10" s="40"/>
      <c r="K10" s="7">
        <v>942317.34470251133</v>
      </c>
      <c r="L10" s="7">
        <v>1580386.4709362516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5" customFormat="1" ht="13.8" x14ac:dyDescent="0.3">
      <c r="A11" s="18" t="s">
        <v>20</v>
      </c>
      <c r="B11" s="19">
        <v>1131822.72879131</v>
      </c>
      <c r="C11" s="19">
        <v>1130225.63430772</v>
      </c>
      <c r="D11" s="19">
        <v>1229035.5786472</v>
      </c>
      <c r="E11" s="19">
        <v>1422656.4770710301</v>
      </c>
      <c r="F11" s="19">
        <v>1332672.1618586699</v>
      </c>
      <c r="G11" s="19">
        <v>1556999.83499965</v>
      </c>
      <c r="H11" s="19">
        <v>1596632.92443348</v>
      </c>
      <c r="I11" s="19">
        <v>1795821.405262416</v>
      </c>
      <c r="J11" s="59"/>
      <c r="K11" s="19">
        <v>4913740.4188172603</v>
      </c>
      <c r="L11" s="19">
        <v>6282126.3265542109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x14ac:dyDescent="0.3">
      <c r="B12" s="61"/>
      <c r="C12" s="61"/>
      <c r="D12" s="61"/>
      <c r="E12" s="61"/>
      <c r="F12" s="61"/>
      <c r="G12" s="61"/>
      <c r="H12" s="61"/>
      <c r="I12" s="61"/>
      <c r="J12" s="60"/>
      <c r="K12" s="61"/>
      <c r="L12" s="61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x14ac:dyDescent="0.3"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3" customFormat="1" ht="15.6" x14ac:dyDescent="0.3">
      <c r="A14" s="4" t="s">
        <v>13</v>
      </c>
      <c r="J14" s="3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5" customFormat="1" ht="13.8" x14ac:dyDescent="0.3">
      <c r="A15" s="5" t="s">
        <v>97</v>
      </c>
      <c r="B15" s="7">
        <v>96338.885145908353</v>
      </c>
      <c r="C15" s="7">
        <v>90068.422692089021</v>
      </c>
      <c r="D15" s="7">
        <v>89736.196644841708</v>
      </c>
      <c r="E15" s="7">
        <v>99672.933321848701</v>
      </c>
      <c r="F15" s="7">
        <v>102442.07633888218</v>
      </c>
      <c r="G15" s="7">
        <v>99789.99295863384</v>
      </c>
      <c r="H15" s="7">
        <v>95144.263969843712</v>
      </c>
      <c r="I15" s="7">
        <v>112260.74981737965</v>
      </c>
      <c r="J15" s="40"/>
      <c r="K15" s="7">
        <v>375816.43780468759</v>
      </c>
      <c r="L15" s="7">
        <v>409637.08308473934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5" customFormat="1" ht="13.8" x14ac:dyDescent="0.3">
      <c r="A16" s="5" t="s">
        <v>98</v>
      </c>
      <c r="B16" s="7">
        <v>86547.033965526876</v>
      </c>
      <c r="C16" s="7">
        <v>87814.75557886211</v>
      </c>
      <c r="D16" s="7">
        <v>85663.209271886895</v>
      </c>
      <c r="E16" s="7">
        <v>101767.18376783823</v>
      </c>
      <c r="F16" s="7">
        <v>91252.267805220967</v>
      </c>
      <c r="G16" s="7">
        <v>102446.85258879051</v>
      </c>
      <c r="H16" s="7">
        <v>102806.96470406825</v>
      </c>
      <c r="I16" s="7">
        <v>115726.5572284494</v>
      </c>
      <c r="J16" s="40"/>
      <c r="K16" s="7">
        <v>361792.18258411397</v>
      </c>
      <c r="L16" s="7">
        <v>412232.64232652931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1024 1036:2044 2056:3064 3076:4096 4108:5116 5128:6136 6148:7168 7180:8188 8200:9208 9220:10240 10252:11260 11272:12280 12292:13312 13324:14332 14344:15352 15364:16360" s="5" customFormat="1" ht="13.8" x14ac:dyDescent="0.3">
      <c r="A17" s="5" t="s">
        <v>99</v>
      </c>
      <c r="B17" s="7">
        <v>80237.775965176377</v>
      </c>
      <c r="C17" s="7">
        <v>78892.522125734453</v>
      </c>
      <c r="D17" s="7">
        <v>71386.303452989188</v>
      </c>
      <c r="E17" s="7">
        <v>86662.732102722774</v>
      </c>
      <c r="F17" s="7">
        <v>88568.468213530767</v>
      </c>
      <c r="G17" s="7">
        <v>105119.23705770461</v>
      </c>
      <c r="H17" s="7">
        <v>92718.389207643268</v>
      </c>
      <c r="I17" s="7">
        <v>123107.19567700803</v>
      </c>
      <c r="J17" s="40"/>
      <c r="K17" s="7">
        <v>317179.33364662266</v>
      </c>
      <c r="L17" s="7">
        <v>409513.29015588673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1024 1036:2044 2056:3064 3076:4096 4108:5116 5128:6136 6148:7168 7180:8188 8200:9208 9220:10240 10252:11260 11272:12280 12292:13312 13324:14332 14344:15352 15364:16360" s="5" customFormat="1" ht="13.8" x14ac:dyDescent="0.3">
      <c r="A18" s="5" t="s">
        <v>100</v>
      </c>
      <c r="B18" s="7">
        <v>21204.067075688101</v>
      </c>
      <c r="C18" s="7">
        <v>17846.181641637697</v>
      </c>
      <c r="D18" s="7">
        <v>23099.031299562499</v>
      </c>
      <c r="E18" s="7">
        <v>21337.548077775846</v>
      </c>
      <c r="F18" s="7">
        <v>26469.882792949022</v>
      </c>
      <c r="G18" s="7">
        <v>30013.382159730001</v>
      </c>
      <c r="H18" s="7">
        <v>26064.028935765891</v>
      </c>
      <c r="I18" s="7">
        <v>33754.801410529079</v>
      </c>
      <c r="J18" s="40"/>
      <c r="K18" s="7">
        <v>83486.828094664175</v>
      </c>
      <c r="L18" s="7">
        <v>116302.09529897374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1024 1036:2044 2056:3064 3076:4096 4108:5116 5128:6136 6148:7168 7180:8188 8200:9208 9220:10240 10252:11260 11272:12280 12292:13312 13324:14332 14344:15352 15364:16360" s="19" customFormat="1" ht="13.8" x14ac:dyDescent="0.3">
      <c r="A19" s="48" t="s">
        <v>20</v>
      </c>
      <c r="B19" s="19">
        <v>284327.76215229998</v>
      </c>
      <c r="C19" s="19">
        <v>274621.88203832298</v>
      </c>
      <c r="D19" s="19">
        <v>269884.74066928</v>
      </c>
      <c r="E19" s="19">
        <v>309440.39727018599</v>
      </c>
      <c r="F19" s="19">
        <v>308732.69515058299</v>
      </c>
      <c r="G19" s="19">
        <v>337369.464764859</v>
      </c>
      <c r="H19" s="19">
        <v>316733.64681732102</v>
      </c>
      <c r="I19" s="19">
        <v>384849.30413336586</v>
      </c>
      <c r="J19" s="59"/>
      <c r="K19" s="19">
        <v>1138274.7821300901</v>
      </c>
      <c r="L19" s="19">
        <v>1347685.1108661294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6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6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6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6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6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6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6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6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6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6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6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6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6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6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6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18"/>
      <c r="HX19" s="18"/>
      <c r="IJ19" s="18"/>
      <c r="IV19" s="18"/>
      <c r="JH19" s="18"/>
      <c r="JT19" s="18"/>
      <c r="KF19" s="18"/>
      <c r="KR19" s="18"/>
      <c r="LD19" s="18"/>
      <c r="LP19" s="18"/>
      <c r="MB19" s="18"/>
      <c r="MN19" s="18"/>
      <c r="MZ19" s="18"/>
      <c r="NL19" s="18"/>
      <c r="NX19" s="18"/>
      <c r="OJ19" s="18"/>
      <c r="OV19" s="18"/>
      <c r="PH19" s="18"/>
      <c r="PT19" s="18"/>
      <c r="QF19" s="18"/>
      <c r="QR19" s="18"/>
      <c r="RD19" s="18"/>
      <c r="RP19" s="18"/>
      <c r="SB19" s="18"/>
      <c r="SN19" s="18"/>
      <c r="SZ19" s="18"/>
      <c r="TL19" s="18"/>
      <c r="TX19" s="18"/>
      <c r="UJ19" s="18"/>
      <c r="UV19" s="18"/>
      <c r="VH19" s="18"/>
      <c r="VT19" s="18"/>
      <c r="WF19" s="18"/>
      <c r="WR19" s="18"/>
      <c r="XD19" s="18"/>
      <c r="XP19" s="18"/>
      <c r="YB19" s="18"/>
      <c r="YN19" s="18"/>
      <c r="YZ19" s="18"/>
      <c r="ZL19" s="18"/>
      <c r="ZX19" s="18"/>
      <c r="AAJ19" s="18"/>
      <c r="AAV19" s="18"/>
      <c r="ABH19" s="18"/>
      <c r="ABT19" s="18"/>
      <c r="ACF19" s="18"/>
      <c r="ACR19" s="18"/>
      <c r="ADD19" s="18"/>
      <c r="ADP19" s="18"/>
      <c r="AEB19" s="18"/>
      <c r="AEN19" s="18"/>
      <c r="AEZ19" s="18"/>
      <c r="AFL19" s="18"/>
      <c r="AFX19" s="18"/>
      <c r="AGJ19" s="18"/>
      <c r="AGV19" s="18"/>
      <c r="AHH19" s="18"/>
      <c r="AHT19" s="18"/>
      <c r="AIF19" s="18"/>
      <c r="AIR19" s="18"/>
      <c r="AJD19" s="18"/>
      <c r="AJP19" s="18"/>
      <c r="AKB19" s="18"/>
      <c r="AKN19" s="18"/>
      <c r="AKZ19" s="18"/>
      <c r="ALL19" s="18"/>
      <c r="ALX19" s="18"/>
      <c r="AMJ19" s="18"/>
      <c r="AMV19" s="18"/>
      <c r="ANH19" s="18"/>
      <c r="ANT19" s="18"/>
      <c r="AOF19" s="18"/>
      <c r="AOR19" s="18"/>
      <c r="APD19" s="18"/>
      <c r="APP19" s="18"/>
      <c r="AQB19" s="18"/>
      <c r="AQN19" s="18"/>
      <c r="AQZ19" s="18"/>
      <c r="ARL19" s="18"/>
      <c r="ARX19" s="18"/>
      <c r="ASJ19" s="18"/>
      <c r="ASV19" s="18"/>
      <c r="ATH19" s="18"/>
      <c r="ATT19" s="18"/>
      <c r="AUF19" s="18"/>
      <c r="AUR19" s="18"/>
      <c r="AVD19" s="18"/>
      <c r="AVP19" s="18"/>
      <c r="AWB19" s="18"/>
      <c r="AWN19" s="18"/>
      <c r="AWZ19" s="18"/>
      <c r="AXL19" s="18"/>
      <c r="AXX19" s="18"/>
      <c r="AYJ19" s="18"/>
      <c r="AYV19" s="18"/>
      <c r="AZH19" s="18"/>
      <c r="AZT19" s="18"/>
      <c r="BAF19" s="18"/>
      <c r="BAR19" s="18"/>
      <c r="BBD19" s="18"/>
      <c r="BBP19" s="18"/>
      <c r="BCB19" s="18"/>
      <c r="BCN19" s="18"/>
      <c r="BCZ19" s="18"/>
      <c r="BDL19" s="18"/>
      <c r="BDX19" s="18"/>
      <c r="BEJ19" s="18"/>
      <c r="BEV19" s="18"/>
      <c r="BFH19" s="18"/>
      <c r="BFT19" s="18"/>
      <c r="BGF19" s="18"/>
      <c r="BGR19" s="18"/>
      <c r="BHD19" s="18"/>
      <c r="BHP19" s="18"/>
      <c r="BIB19" s="18"/>
      <c r="BIN19" s="18"/>
      <c r="BIZ19" s="18"/>
      <c r="BJL19" s="18"/>
      <c r="BJX19" s="18"/>
      <c r="BKJ19" s="18"/>
      <c r="BKV19" s="18"/>
      <c r="BLH19" s="18"/>
      <c r="BLT19" s="18"/>
      <c r="BMF19" s="18"/>
      <c r="BMR19" s="18"/>
      <c r="BND19" s="18"/>
      <c r="BNP19" s="18"/>
      <c r="BOB19" s="18"/>
      <c r="BON19" s="18"/>
      <c r="BOZ19" s="18"/>
      <c r="BPL19" s="18"/>
      <c r="BPX19" s="18"/>
      <c r="BQJ19" s="18"/>
      <c r="BQV19" s="18"/>
      <c r="BRH19" s="18"/>
      <c r="BRT19" s="18"/>
      <c r="BSF19" s="18"/>
      <c r="BSR19" s="18"/>
      <c r="BTD19" s="18"/>
      <c r="BTP19" s="18"/>
      <c r="BUB19" s="18"/>
      <c r="BUN19" s="18"/>
      <c r="BUZ19" s="18"/>
      <c r="BVL19" s="18"/>
      <c r="BVX19" s="18"/>
      <c r="BWJ19" s="18"/>
      <c r="BWV19" s="18"/>
      <c r="BXH19" s="18"/>
      <c r="BXT19" s="18"/>
      <c r="BYF19" s="18"/>
      <c r="BYR19" s="18"/>
      <c r="BZD19" s="18"/>
      <c r="BZP19" s="18"/>
      <c r="CAB19" s="18"/>
      <c r="CAN19" s="18"/>
      <c r="CAZ19" s="18"/>
      <c r="CBL19" s="18"/>
      <c r="CBX19" s="18"/>
      <c r="CCJ19" s="18"/>
      <c r="CCV19" s="18"/>
      <c r="CDH19" s="18"/>
      <c r="CDT19" s="18"/>
      <c r="CEF19" s="18"/>
      <c r="CER19" s="18"/>
      <c r="CFD19" s="18"/>
      <c r="CFP19" s="18"/>
      <c r="CGB19" s="18"/>
      <c r="CGN19" s="18"/>
      <c r="CGZ19" s="18"/>
      <c r="CHL19" s="18"/>
      <c r="CHX19" s="18"/>
      <c r="CIJ19" s="18"/>
      <c r="CIV19" s="18"/>
      <c r="CJH19" s="18"/>
      <c r="CJT19" s="18"/>
      <c r="CKF19" s="18"/>
      <c r="CKR19" s="18"/>
      <c r="CLD19" s="18"/>
      <c r="CLP19" s="18"/>
      <c r="CMB19" s="18"/>
      <c r="CMN19" s="18"/>
      <c r="CMZ19" s="18"/>
      <c r="CNL19" s="18"/>
      <c r="CNX19" s="18"/>
      <c r="COJ19" s="18"/>
      <c r="COV19" s="18"/>
      <c r="CPH19" s="18"/>
      <c r="CPT19" s="18"/>
      <c r="CQF19" s="18"/>
      <c r="CQR19" s="18"/>
      <c r="CRD19" s="18"/>
      <c r="CRP19" s="18"/>
      <c r="CSB19" s="18"/>
      <c r="CSN19" s="18"/>
      <c r="CSZ19" s="18"/>
      <c r="CTL19" s="18"/>
      <c r="CTX19" s="18"/>
      <c r="CUJ19" s="18"/>
      <c r="CUV19" s="18"/>
      <c r="CVH19" s="18"/>
      <c r="CVT19" s="18"/>
      <c r="CWF19" s="18"/>
      <c r="CWR19" s="18"/>
      <c r="CXD19" s="18"/>
      <c r="CXP19" s="18"/>
      <c r="CYB19" s="18"/>
      <c r="CYN19" s="18"/>
      <c r="CYZ19" s="18"/>
      <c r="CZL19" s="18"/>
      <c r="CZX19" s="18"/>
      <c r="DAJ19" s="18"/>
      <c r="DAV19" s="18"/>
      <c r="DBH19" s="18"/>
      <c r="DBT19" s="18"/>
      <c r="DCF19" s="18"/>
      <c r="DCR19" s="18"/>
      <c r="DDD19" s="18"/>
      <c r="DDP19" s="18"/>
      <c r="DEB19" s="18"/>
      <c r="DEN19" s="18"/>
      <c r="DEZ19" s="18"/>
      <c r="DFL19" s="18"/>
      <c r="DFX19" s="18"/>
      <c r="DGJ19" s="18"/>
      <c r="DGV19" s="18"/>
      <c r="DHH19" s="18"/>
      <c r="DHT19" s="18"/>
      <c r="DIF19" s="18"/>
      <c r="DIR19" s="18"/>
      <c r="DJD19" s="18"/>
      <c r="DJP19" s="18"/>
      <c r="DKB19" s="18"/>
      <c r="DKN19" s="18"/>
      <c r="DKZ19" s="18"/>
      <c r="DLL19" s="18"/>
      <c r="DLX19" s="18"/>
      <c r="DMJ19" s="18"/>
      <c r="DMV19" s="18"/>
      <c r="DNH19" s="18"/>
      <c r="DNT19" s="18"/>
      <c r="DOF19" s="18"/>
      <c r="DOR19" s="18"/>
      <c r="DPD19" s="18"/>
      <c r="DPP19" s="18"/>
      <c r="DQB19" s="18"/>
      <c r="DQN19" s="18"/>
      <c r="DQZ19" s="18"/>
      <c r="DRL19" s="18"/>
      <c r="DRX19" s="18"/>
      <c r="DSJ19" s="18"/>
      <c r="DSV19" s="18"/>
      <c r="DTH19" s="18"/>
      <c r="DTT19" s="18"/>
      <c r="DUF19" s="18"/>
      <c r="DUR19" s="18"/>
      <c r="DVD19" s="18"/>
      <c r="DVP19" s="18"/>
      <c r="DWB19" s="18"/>
      <c r="DWN19" s="18"/>
      <c r="DWZ19" s="18"/>
      <c r="DXL19" s="18"/>
      <c r="DXX19" s="18"/>
      <c r="DYJ19" s="18"/>
      <c r="DYV19" s="18"/>
      <c r="DZH19" s="18"/>
      <c r="DZT19" s="18"/>
      <c r="EAF19" s="18"/>
      <c r="EAR19" s="18"/>
      <c r="EBD19" s="18"/>
      <c r="EBP19" s="18"/>
      <c r="ECB19" s="18"/>
      <c r="ECN19" s="18"/>
      <c r="ECZ19" s="18"/>
      <c r="EDL19" s="18"/>
      <c r="EDX19" s="18"/>
      <c r="EEJ19" s="18"/>
      <c r="EEV19" s="18"/>
      <c r="EFH19" s="18"/>
      <c r="EFT19" s="18"/>
      <c r="EGF19" s="18"/>
      <c r="EGR19" s="18"/>
      <c r="EHD19" s="18"/>
      <c r="EHP19" s="18"/>
      <c r="EIB19" s="18"/>
      <c r="EIN19" s="18"/>
      <c r="EIZ19" s="18"/>
      <c r="EJL19" s="18"/>
      <c r="EJX19" s="18"/>
      <c r="EKJ19" s="18"/>
      <c r="EKV19" s="18"/>
      <c r="ELH19" s="18"/>
      <c r="ELT19" s="18"/>
      <c r="EMF19" s="18"/>
      <c r="EMR19" s="18"/>
      <c r="END19" s="18"/>
      <c r="ENP19" s="18"/>
      <c r="EOB19" s="18"/>
      <c r="EON19" s="18"/>
      <c r="EOZ19" s="18"/>
      <c r="EPL19" s="18"/>
      <c r="EPX19" s="18"/>
      <c r="EQJ19" s="18"/>
      <c r="EQV19" s="18"/>
      <c r="ERH19" s="18"/>
      <c r="ERT19" s="18"/>
      <c r="ESF19" s="18"/>
      <c r="ESR19" s="18"/>
      <c r="ETD19" s="18"/>
      <c r="ETP19" s="18"/>
      <c r="EUB19" s="18"/>
      <c r="EUN19" s="18"/>
      <c r="EUZ19" s="18"/>
      <c r="EVL19" s="18"/>
      <c r="EVX19" s="18"/>
      <c r="EWJ19" s="18"/>
      <c r="EWV19" s="18"/>
      <c r="EXH19" s="18"/>
      <c r="EXT19" s="18"/>
      <c r="EYF19" s="18"/>
      <c r="EYR19" s="18"/>
      <c r="EZD19" s="18"/>
      <c r="EZP19" s="18"/>
      <c r="FAB19" s="18"/>
      <c r="FAN19" s="18"/>
      <c r="FAZ19" s="18"/>
      <c r="FBL19" s="18"/>
      <c r="FBX19" s="18"/>
      <c r="FCJ19" s="18"/>
      <c r="FCV19" s="18"/>
      <c r="FDH19" s="18"/>
      <c r="FDT19" s="18"/>
      <c r="FEF19" s="18"/>
      <c r="FER19" s="18"/>
      <c r="FFD19" s="18"/>
      <c r="FFP19" s="18"/>
      <c r="FGB19" s="18"/>
      <c r="FGN19" s="18"/>
      <c r="FGZ19" s="18"/>
      <c r="FHL19" s="18"/>
      <c r="FHX19" s="18"/>
      <c r="FIJ19" s="18"/>
      <c r="FIV19" s="18"/>
      <c r="FJH19" s="18"/>
      <c r="FJT19" s="18"/>
      <c r="FKF19" s="18"/>
      <c r="FKR19" s="18"/>
      <c r="FLD19" s="18"/>
      <c r="FLP19" s="18"/>
      <c r="FMB19" s="18"/>
      <c r="FMN19" s="18"/>
      <c r="FMZ19" s="18"/>
      <c r="FNL19" s="18"/>
      <c r="FNX19" s="18"/>
      <c r="FOJ19" s="18"/>
      <c r="FOV19" s="18"/>
      <c r="FPH19" s="18"/>
      <c r="FPT19" s="18"/>
      <c r="FQF19" s="18"/>
      <c r="FQR19" s="18"/>
      <c r="FRD19" s="18"/>
      <c r="FRP19" s="18"/>
      <c r="FSB19" s="18"/>
      <c r="FSN19" s="18"/>
      <c r="FSZ19" s="18"/>
      <c r="FTL19" s="18"/>
      <c r="FTX19" s="18"/>
      <c r="FUJ19" s="18"/>
      <c r="FUV19" s="18"/>
      <c r="FVH19" s="18"/>
      <c r="FVT19" s="18"/>
      <c r="FWF19" s="18"/>
      <c r="FWR19" s="18"/>
      <c r="FXD19" s="18"/>
      <c r="FXP19" s="18"/>
      <c r="FYB19" s="18"/>
      <c r="FYN19" s="18"/>
      <c r="FYZ19" s="18"/>
      <c r="FZL19" s="18"/>
      <c r="FZX19" s="18"/>
      <c r="GAJ19" s="18"/>
      <c r="GAV19" s="18"/>
      <c r="GBH19" s="18"/>
      <c r="GBT19" s="18"/>
      <c r="GCF19" s="18"/>
      <c r="GCR19" s="18"/>
      <c r="GDD19" s="18"/>
      <c r="GDP19" s="18"/>
      <c r="GEB19" s="18"/>
      <c r="GEN19" s="18"/>
      <c r="GEZ19" s="18"/>
      <c r="GFL19" s="18"/>
      <c r="GFX19" s="18"/>
      <c r="GGJ19" s="18"/>
      <c r="GGV19" s="18"/>
      <c r="GHH19" s="18"/>
      <c r="GHT19" s="18"/>
      <c r="GIF19" s="18"/>
      <c r="GIR19" s="18"/>
      <c r="GJD19" s="18"/>
      <c r="GJP19" s="18"/>
      <c r="GKB19" s="18"/>
      <c r="GKN19" s="18"/>
      <c r="GKZ19" s="18"/>
      <c r="GLL19" s="18"/>
      <c r="GLX19" s="18"/>
      <c r="GMJ19" s="18"/>
      <c r="GMV19" s="18"/>
      <c r="GNH19" s="18"/>
      <c r="GNT19" s="18"/>
      <c r="GOF19" s="18"/>
      <c r="GOR19" s="18"/>
      <c r="GPD19" s="18"/>
      <c r="GPP19" s="18"/>
      <c r="GQB19" s="18"/>
      <c r="GQN19" s="18"/>
      <c r="GQZ19" s="18"/>
      <c r="GRL19" s="18"/>
      <c r="GRX19" s="18"/>
      <c r="GSJ19" s="18"/>
      <c r="GSV19" s="18"/>
      <c r="GTH19" s="18"/>
      <c r="GTT19" s="18"/>
      <c r="GUF19" s="18"/>
      <c r="GUR19" s="18"/>
      <c r="GVD19" s="18"/>
      <c r="GVP19" s="18"/>
      <c r="GWB19" s="18"/>
      <c r="GWN19" s="18"/>
      <c r="GWZ19" s="18"/>
      <c r="GXL19" s="18"/>
      <c r="GXX19" s="18"/>
      <c r="GYJ19" s="18"/>
      <c r="GYV19" s="18"/>
      <c r="GZH19" s="18"/>
      <c r="GZT19" s="18"/>
      <c r="HAF19" s="18"/>
      <c r="HAR19" s="18"/>
      <c r="HBD19" s="18"/>
      <c r="HBP19" s="18"/>
      <c r="HCB19" s="18"/>
      <c r="HCN19" s="18"/>
      <c r="HCZ19" s="18"/>
      <c r="HDL19" s="18"/>
      <c r="HDX19" s="18"/>
      <c r="HEJ19" s="18"/>
      <c r="HEV19" s="18"/>
      <c r="HFH19" s="18"/>
      <c r="HFT19" s="18"/>
      <c r="HGF19" s="18"/>
      <c r="HGR19" s="18"/>
      <c r="HHD19" s="18"/>
      <c r="HHP19" s="18"/>
      <c r="HIB19" s="18"/>
      <c r="HIN19" s="18"/>
      <c r="HIZ19" s="18"/>
      <c r="HJL19" s="18"/>
      <c r="HJX19" s="18"/>
      <c r="HKJ19" s="18"/>
      <c r="HKV19" s="18"/>
      <c r="HLH19" s="18"/>
      <c r="HLT19" s="18"/>
      <c r="HMF19" s="18"/>
      <c r="HMR19" s="18"/>
      <c r="HND19" s="18"/>
      <c r="HNP19" s="18"/>
      <c r="HOB19" s="18"/>
      <c r="HON19" s="18"/>
      <c r="HOZ19" s="18"/>
      <c r="HPL19" s="18"/>
      <c r="HPX19" s="18"/>
      <c r="HQJ19" s="18"/>
      <c r="HQV19" s="18"/>
      <c r="HRH19" s="18"/>
      <c r="HRT19" s="18"/>
      <c r="HSF19" s="18"/>
      <c r="HSR19" s="18"/>
      <c r="HTD19" s="18"/>
      <c r="HTP19" s="18"/>
      <c r="HUB19" s="18"/>
      <c r="HUN19" s="18"/>
      <c r="HUZ19" s="18"/>
      <c r="HVL19" s="18"/>
      <c r="HVX19" s="18"/>
      <c r="HWJ19" s="18"/>
      <c r="HWV19" s="18"/>
      <c r="HXH19" s="18"/>
      <c r="HXT19" s="18"/>
      <c r="HYF19" s="18"/>
      <c r="HYR19" s="18"/>
      <c r="HZD19" s="18"/>
      <c r="HZP19" s="18"/>
      <c r="IAB19" s="18"/>
      <c r="IAN19" s="18"/>
      <c r="IAZ19" s="18"/>
      <c r="IBL19" s="18"/>
      <c r="IBX19" s="18"/>
      <c r="ICJ19" s="18"/>
      <c r="ICV19" s="18"/>
      <c r="IDH19" s="18"/>
      <c r="IDT19" s="18"/>
      <c r="IEF19" s="18"/>
      <c r="IER19" s="18"/>
      <c r="IFD19" s="18"/>
      <c r="IFP19" s="18"/>
      <c r="IGB19" s="18"/>
      <c r="IGN19" s="18"/>
      <c r="IGZ19" s="18"/>
      <c r="IHL19" s="18"/>
      <c r="IHX19" s="18"/>
      <c r="IIJ19" s="18"/>
      <c r="IIV19" s="18"/>
      <c r="IJH19" s="18"/>
      <c r="IJT19" s="18"/>
      <c r="IKF19" s="18"/>
      <c r="IKR19" s="18"/>
      <c r="ILD19" s="18"/>
      <c r="ILP19" s="18"/>
      <c r="IMB19" s="18"/>
      <c r="IMN19" s="18"/>
      <c r="IMZ19" s="18"/>
      <c r="INL19" s="18"/>
      <c r="INX19" s="18"/>
      <c r="IOJ19" s="18"/>
      <c r="IOV19" s="18"/>
      <c r="IPH19" s="18"/>
      <c r="IPT19" s="18"/>
      <c r="IQF19" s="18"/>
      <c r="IQR19" s="18"/>
      <c r="IRD19" s="18"/>
      <c r="IRP19" s="18"/>
      <c r="ISB19" s="18"/>
      <c r="ISN19" s="18"/>
      <c r="ISZ19" s="18"/>
      <c r="ITL19" s="18"/>
      <c r="ITX19" s="18"/>
      <c r="IUJ19" s="18"/>
      <c r="IUV19" s="18"/>
      <c r="IVH19" s="18"/>
      <c r="IVT19" s="18"/>
      <c r="IWF19" s="18"/>
      <c r="IWR19" s="18"/>
      <c r="IXD19" s="18"/>
      <c r="IXP19" s="18"/>
      <c r="IYB19" s="18"/>
      <c r="IYN19" s="18"/>
      <c r="IYZ19" s="18"/>
      <c r="IZL19" s="18"/>
      <c r="IZX19" s="18"/>
      <c r="JAJ19" s="18"/>
      <c r="JAV19" s="18"/>
      <c r="JBH19" s="18"/>
      <c r="JBT19" s="18"/>
      <c r="JCF19" s="18"/>
      <c r="JCR19" s="18"/>
      <c r="JDD19" s="18"/>
      <c r="JDP19" s="18"/>
      <c r="JEB19" s="18"/>
      <c r="JEN19" s="18"/>
      <c r="JEZ19" s="18"/>
      <c r="JFL19" s="18"/>
      <c r="JFX19" s="18"/>
      <c r="JGJ19" s="18"/>
      <c r="JGV19" s="18"/>
      <c r="JHH19" s="18"/>
      <c r="JHT19" s="18"/>
      <c r="JIF19" s="18"/>
      <c r="JIR19" s="18"/>
      <c r="JJD19" s="18"/>
      <c r="JJP19" s="18"/>
      <c r="JKB19" s="18"/>
      <c r="JKN19" s="18"/>
      <c r="JKZ19" s="18"/>
      <c r="JLL19" s="18"/>
      <c r="JLX19" s="18"/>
      <c r="JMJ19" s="18"/>
      <c r="JMV19" s="18"/>
      <c r="JNH19" s="18"/>
      <c r="JNT19" s="18"/>
      <c r="JOF19" s="18"/>
      <c r="JOR19" s="18"/>
      <c r="JPD19" s="18"/>
      <c r="JPP19" s="18"/>
      <c r="JQB19" s="18"/>
      <c r="JQN19" s="18"/>
      <c r="JQZ19" s="18"/>
      <c r="JRL19" s="18"/>
      <c r="JRX19" s="18"/>
      <c r="JSJ19" s="18"/>
      <c r="JSV19" s="18"/>
      <c r="JTH19" s="18"/>
      <c r="JTT19" s="18"/>
      <c r="JUF19" s="18"/>
      <c r="JUR19" s="18"/>
      <c r="JVD19" s="18"/>
      <c r="JVP19" s="18"/>
      <c r="JWB19" s="18"/>
      <c r="JWN19" s="18"/>
      <c r="JWZ19" s="18"/>
      <c r="JXL19" s="18"/>
      <c r="JXX19" s="18"/>
      <c r="JYJ19" s="18"/>
      <c r="JYV19" s="18"/>
      <c r="JZH19" s="18"/>
      <c r="JZT19" s="18"/>
      <c r="KAF19" s="18"/>
      <c r="KAR19" s="18"/>
      <c r="KBD19" s="18"/>
      <c r="KBP19" s="18"/>
      <c r="KCB19" s="18"/>
      <c r="KCN19" s="18"/>
      <c r="KCZ19" s="18"/>
      <c r="KDL19" s="18"/>
      <c r="KDX19" s="18"/>
      <c r="KEJ19" s="18"/>
      <c r="KEV19" s="18"/>
      <c r="KFH19" s="18"/>
      <c r="KFT19" s="18"/>
      <c r="KGF19" s="18"/>
      <c r="KGR19" s="18"/>
      <c r="KHD19" s="18"/>
      <c r="KHP19" s="18"/>
      <c r="KIB19" s="18"/>
      <c r="KIN19" s="18"/>
      <c r="KIZ19" s="18"/>
      <c r="KJL19" s="18"/>
      <c r="KJX19" s="18"/>
      <c r="KKJ19" s="18"/>
      <c r="KKV19" s="18"/>
      <c r="KLH19" s="18"/>
      <c r="KLT19" s="18"/>
      <c r="KMF19" s="18"/>
      <c r="KMR19" s="18"/>
      <c r="KND19" s="18"/>
      <c r="KNP19" s="18"/>
      <c r="KOB19" s="18"/>
      <c r="KON19" s="18"/>
      <c r="KOZ19" s="18"/>
      <c r="KPL19" s="18"/>
      <c r="KPX19" s="18"/>
      <c r="KQJ19" s="18"/>
      <c r="KQV19" s="18"/>
      <c r="KRH19" s="18"/>
      <c r="KRT19" s="18"/>
      <c r="KSF19" s="18"/>
      <c r="KSR19" s="18"/>
      <c r="KTD19" s="18"/>
      <c r="KTP19" s="18"/>
      <c r="KUB19" s="18"/>
      <c r="KUN19" s="18"/>
      <c r="KUZ19" s="18"/>
      <c r="KVL19" s="18"/>
      <c r="KVX19" s="18"/>
      <c r="KWJ19" s="18"/>
      <c r="KWV19" s="18"/>
      <c r="KXH19" s="18"/>
      <c r="KXT19" s="18"/>
      <c r="KYF19" s="18"/>
      <c r="KYR19" s="18"/>
      <c r="KZD19" s="18"/>
      <c r="KZP19" s="18"/>
      <c r="LAB19" s="18"/>
      <c r="LAN19" s="18"/>
      <c r="LAZ19" s="18"/>
      <c r="LBL19" s="18"/>
      <c r="LBX19" s="18"/>
      <c r="LCJ19" s="18"/>
      <c r="LCV19" s="18"/>
      <c r="LDH19" s="18"/>
      <c r="LDT19" s="18"/>
      <c r="LEF19" s="18"/>
      <c r="LER19" s="18"/>
      <c r="LFD19" s="18"/>
      <c r="LFP19" s="18"/>
      <c r="LGB19" s="18"/>
      <c r="LGN19" s="18"/>
      <c r="LGZ19" s="18"/>
      <c r="LHL19" s="18"/>
      <c r="LHX19" s="18"/>
      <c r="LIJ19" s="18"/>
      <c r="LIV19" s="18"/>
      <c r="LJH19" s="18"/>
      <c r="LJT19" s="18"/>
      <c r="LKF19" s="18"/>
      <c r="LKR19" s="18"/>
      <c r="LLD19" s="18"/>
      <c r="LLP19" s="18"/>
      <c r="LMB19" s="18"/>
      <c r="LMN19" s="18"/>
      <c r="LMZ19" s="18"/>
      <c r="LNL19" s="18"/>
      <c r="LNX19" s="18"/>
      <c r="LOJ19" s="18"/>
      <c r="LOV19" s="18"/>
      <c r="LPH19" s="18"/>
      <c r="LPT19" s="18"/>
      <c r="LQF19" s="18"/>
      <c r="LQR19" s="18"/>
      <c r="LRD19" s="18"/>
      <c r="LRP19" s="18"/>
      <c r="LSB19" s="18"/>
      <c r="LSN19" s="18"/>
      <c r="LSZ19" s="18"/>
      <c r="LTL19" s="18"/>
      <c r="LTX19" s="18"/>
      <c r="LUJ19" s="18"/>
      <c r="LUV19" s="18"/>
      <c r="LVH19" s="18"/>
      <c r="LVT19" s="18"/>
      <c r="LWF19" s="18"/>
      <c r="LWR19" s="18"/>
      <c r="LXD19" s="18"/>
      <c r="LXP19" s="18"/>
      <c r="LYB19" s="18"/>
      <c r="LYN19" s="18"/>
      <c r="LYZ19" s="18"/>
      <c r="LZL19" s="18"/>
      <c r="LZX19" s="18"/>
      <c r="MAJ19" s="18"/>
      <c r="MAV19" s="18"/>
      <c r="MBH19" s="18"/>
      <c r="MBT19" s="18"/>
      <c r="MCF19" s="18"/>
      <c r="MCR19" s="18"/>
      <c r="MDD19" s="18"/>
      <c r="MDP19" s="18"/>
      <c r="MEB19" s="18"/>
      <c r="MEN19" s="18"/>
      <c r="MEZ19" s="18"/>
      <c r="MFL19" s="18"/>
      <c r="MFX19" s="18"/>
      <c r="MGJ19" s="18"/>
      <c r="MGV19" s="18"/>
      <c r="MHH19" s="18"/>
      <c r="MHT19" s="18"/>
      <c r="MIF19" s="18"/>
      <c r="MIR19" s="18"/>
      <c r="MJD19" s="18"/>
      <c r="MJP19" s="18"/>
      <c r="MKB19" s="18"/>
      <c r="MKN19" s="18"/>
      <c r="MKZ19" s="18"/>
      <c r="MLL19" s="18"/>
      <c r="MLX19" s="18"/>
      <c r="MMJ19" s="18"/>
      <c r="MMV19" s="18"/>
      <c r="MNH19" s="18"/>
      <c r="MNT19" s="18"/>
      <c r="MOF19" s="18"/>
      <c r="MOR19" s="18"/>
      <c r="MPD19" s="18"/>
      <c r="MPP19" s="18"/>
      <c r="MQB19" s="18"/>
      <c r="MQN19" s="18"/>
      <c r="MQZ19" s="18"/>
      <c r="MRL19" s="18"/>
      <c r="MRX19" s="18"/>
      <c r="MSJ19" s="18"/>
      <c r="MSV19" s="18"/>
      <c r="MTH19" s="18"/>
      <c r="MTT19" s="18"/>
      <c r="MUF19" s="18"/>
      <c r="MUR19" s="18"/>
      <c r="MVD19" s="18"/>
      <c r="MVP19" s="18"/>
      <c r="MWB19" s="18"/>
      <c r="MWN19" s="18"/>
      <c r="MWZ19" s="18"/>
      <c r="MXL19" s="18"/>
      <c r="MXX19" s="18"/>
      <c r="MYJ19" s="18"/>
      <c r="MYV19" s="18"/>
      <c r="MZH19" s="18"/>
      <c r="MZT19" s="18"/>
      <c r="NAF19" s="18"/>
      <c r="NAR19" s="18"/>
      <c r="NBD19" s="18"/>
      <c r="NBP19" s="18"/>
      <c r="NCB19" s="18"/>
      <c r="NCN19" s="18"/>
      <c r="NCZ19" s="18"/>
      <c r="NDL19" s="18"/>
      <c r="NDX19" s="18"/>
      <c r="NEJ19" s="18"/>
      <c r="NEV19" s="18"/>
      <c r="NFH19" s="18"/>
      <c r="NFT19" s="18"/>
      <c r="NGF19" s="18"/>
      <c r="NGR19" s="18"/>
      <c r="NHD19" s="18"/>
      <c r="NHP19" s="18"/>
      <c r="NIB19" s="18"/>
      <c r="NIN19" s="18"/>
      <c r="NIZ19" s="18"/>
      <c r="NJL19" s="18"/>
      <c r="NJX19" s="18"/>
      <c r="NKJ19" s="18"/>
      <c r="NKV19" s="18"/>
      <c r="NLH19" s="18"/>
      <c r="NLT19" s="18"/>
      <c r="NMF19" s="18"/>
      <c r="NMR19" s="18"/>
      <c r="NND19" s="18"/>
      <c r="NNP19" s="18"/>
      <c r="NOB19" s="18"/>
      <c r="NON19" s="18"/>
      <c r="NOZ19" s="18"/>
      <c r="NPL19" s="18"/>
      <c r="NPX19" s="18"/>
      <c r="NQJ19" s="18"/>
      <c r="NQV19" s="18"/>
      <c r="NRH19" s="18"/>
      <c r="NRT19" s="18"/>
      <c r="NSF19" s="18"/>
      <c r="NSR19" s="18"/>
      <c r="NTD19" s="18"/>
      <c r="NTP19" s="18"/>
      <c r="NUB19" s="18"/>
      <c r="NUN19" s="18"/>
      <c r="NUZ19" s="18"/>
      <c r="NVL19" s="18"/>
      <c r="NVX19" s="18"/>
      <c r="NWJ19" s="18"/>
      <c r="NWV19" s="18"/>
      <c r="NXH19" s="18"/>
      <c r="NXT19" s="18"/>
      <c r="NYF19" s="18"/>
      <c r="NYR19" s="18"/>
      <c r="NZD19" s="18"/>
      <c r="NZP19" s="18"/>
      <c r="OAB19" s="18"/>
      <c r="OAN19" s="18"/>
      <c r="OAZ19" s="18"/>
      <c r="OBL19" s="18"/>
      <c r="OBX19" s="18"/>
      <c r="OCJ19" s="18"/>
      <c r="OCV19" s="18"/>
      <c r="ODH19" s="18"/>
      <c r="ODT19" s="18"/>
      <c r="OEF19" s="18"/>
      <c r="OER19" s="18"/>
      <c r="OFD19" s="18"/>
      <c r="OFP19" s="18"/>
      <c r="OGB19" s="18"/>
      <c r="OGN19" s="18"/>
      <c r="OGZ19" s="18"/>
      <c r="OHL19" s="18"/>
      <c r="OHX19" s="18"/>
      <c r="OIJ19" s="18"/>
      <c r="OIV19" s="18"/>
      <c r="OJH19" s="18"/>
      <c r="OJT19" s="18"/>
      <c r="OKF19" s="18"/>
      <c r="OKR19" s="18"/>
      <c r="OLD19" s="18"/>
      <c r="OLP19" s="18"/>
      <c r="OMB19" s="18"/>
      <c r="OMN19" s="18"/>
      <c r="OMZ19" s="18"/>
      <c r="ONL19" s="18"/>
      <c r="ONX19" s="18"/>
      <c r="OOJ19" s="18"/>
      <c r="OOV19" s="18"/>
      <c r="OPH19" s="18"/>
      <c r="OPT19" s="18"/>
      <c r="OQF19" s="18"/>
      <c r="OQR19" s="18"/>
      <c r="ORD19" s="18"/>
      <c r="ORP19" s="18"/>
      <c r="OSB19" s="18"/>
      <c r="OSN19" s="18"/>
      <c r="OSZ19" s="18"/>
      <c r="OTL19" s="18"/>
      <c r="OTX19" s="18"/>
      <c r="OUJ19" s="18"/>
      <c r="OUV19" s="18"/>
      <c r="OVH19" s="18"/>
      <c r="OVT19" s="18"/>
      <c r="OWF19" s="18"/>
      <c r="OWR19" s="18"/>
      <c r="OXD19" s="18"/>
      <c r="OXP19" s="18"/>
      <c r="OYB19" s="18"/>
      <c r="OYN19" s="18"/>
      <c r="OYZ19" s="18"/>
      <c r="OZL19" s="18"/>
      <c r="OZX19" s="18"/>
      <c r="PAJ19" s="18"/>
      <c r="PAV19" s="18"/>
      <c r="PBH19" s="18"/>
      <c r="PBT19" s="18"/>
      <c r="PCF19" s="18"/>
      <c r="PCR19" s="18"/>
      <c r="PDD19" s="18"/>
      <c r="PDP19" s="18"/>
      <c r="PEB19" s="18"/>
      <c r="PEN19" s="18"/>
      <c r="PEZ19" s="18"/>
      <c r="PFL19" s="18"/>
      <c r="PFX19" s="18"/>
      <c r="PGJ19" s="18"/>
      <c r="PGV19" s="18"/>
      <c r="PHH19" s="18"/>
      <c r="PHT19" s="18"/>
      <c r="PIF19" s="18"/>
      <c r="PIR19" s="18"/>
      <c r="PJD19" s="18"/>
      <c r="PJP19" s="18"/>
      <c r="PKB19" s="18"/>
      <c r="PKN19" s="18"/>
      <c r="PKZ19" s="18"/>
      <c r="PLL19" s="18"/>
      <c r="PLX19" s="18"/>
      <c r="PMJ19" s="18"/>
      <c r="PMV19" s="18"/>
      <c r="PNH19" s="18"/>
      <c r="PNT19" s="18"/>
      <c r="POF19" s="18"/>
      <c r="POR19" s="18"/>
      <c r="PPD19" s="18"/>
      <c r="PPP19" s="18"/>
      <c r="PQB19" s="18"/>
      <c r="PQN19" s="18"/>
      <c r="PQZ19" s="18"/>
      <c r="PRL19" s="18"/>
      <c r="PRX19" s="18"/>
      <c r="PSJ19" s="18"/>
      <c r="PSV19" s="18"/>
      <c r="PTH19" s="18"/>
      <c r="PTT19" s="18"/>
      <c r="PUF19" s="18"/>
      <c r="PUR19" s="18"/>
      <c r="PVD19" s="18"/>
      <c r="PVP19" s="18"/>
      <c r="PWB19" s="18"/>
      <c r="PWN19" s="18"/>
      <c r="PWZ19" s="18"/>
      <c r="PXL19" s="18"/>
      <c r="PXX19" s="18"/>
      <c r="PYJ19" s="18"/>
      <c r="PYV19" s="18"/>
      <c r="PZH19" s="18"/>
      <c r="PZT19" s="18"/>
      <c r="QAF19" s="18"/>
      <c r="QAR19" s="18"/>
      <c r="QBD19" s="18"/>
      <c r="QBP19" s="18"/>
      <c r="QCB19" s="18"/>
      <c r="QCN19" s="18"/>
      <c r="QCZ19" s="18"/>
      <c r="QDL19" s="18"/>
      <c r="QDX19" s="18"/>
      <c r="QEJ19" s="18"/>
      <c r="QEV19" s="18"/>
      <c r="QFH19" s="18"/>
      <c r="QFT19" s="18"/>
      <c r="QGF19" s="18"/>
      <c r="QGR19" s="18"/>
      <c r="QHD19" s="18"/>
      <c r="QHP19" s="18"/>
      <c r="QIB19" s="18"/>
      <c r="QIN19" s="18"/>
      <c r="QIZ19" s="18"/>
      <c r="QJL19" s="18"/>
      <c r="QJX19" s="18"/>
      <c r="QKJ19" s="18"/>
      <c r="QKV19" s="18"/>
      <c r="QLH19" s="18"/>
      <c r="QLT19" s="18"/>
      <c r="QMF19" s="18"/>
      <c r="QMR19" s="18"/>
      <c r="QND19" s="18"/>
      <c r="QNP19" s="18"/>
      <c r="QOB19" s="18"/>
      <c r="QON19" s="18"/>
      <c r="QOZ19" s="18"/>
      <c r="QPL19" s="18"/>
      <c r="QPX19" s="18"/>
      <c r="QQJ19" s="18"/>
      <c r="QQV19" s="18"/>
      <c r="QRH19" s="18"/>
      <c r="QRT19" s="18"/>
      <c r="QSF19" s="18"/>
      <c r="QSR19" s="18"/>
      <c r="QTD19" s="18"/>
      <c r="QTP19" s="18"/>
      <c r="QUB19" s="18"/>
      <c r="QUN19" s="18"/>
      <c r="QUZ19" s="18"/>
      <c r="QVL19" s="18"/>
      <c r="QVX19" s="18"/>
      <c r="QWJ19" s="18"/>
      <c r="QWV19" s="18"/>
      <c r="QXH19" s="18"/>
      <c r="QXT19" s="18"/>
      <c r="QYF19" s="18"/>
      <c r="QYR19" s="18"/>
      <c r="QZD19" s="18"/>
      <c r="QZP19" s="18"/>
      <c r="RAB19" s="18"/>
      <c r="RAN19" s="18"/>
      <c r="RAZ19" s="18"/>
      <c r="RBL19" s="18"/>
      <c r="RBX19" s="18"/>
      <c r="RCJ19" s="18"/>
      <c r="RCV19" s="18"/>
      <c r="RDH19" s="18"/>
      <c r="RDT19" s="18"/>
      <c r="REF19" s="18"/>
      <c r="RER19" s="18"/>
      <c r="RFD19" s="18"/>
      <c r="RFP19" s="18"/>
      <c r="RGB19" s="18"/>
      <c r="RGN19" s="18"/>
      <c r="RGZ19" s="18"/>
      <c r="RHL19" s="18"/>
      <c r="RHX19" s="18"/>
      <c r="RIJ19" s="18"/>
      <c r="RIV19" s="18"/>
      <c r="RJH19" s="18"/>
      <c r="RJT19" s="18"/>
      <c r="RKF19" s="18"/>
      <c r="RKR19" s="18"/>
      <c r="RLD19" s="18"/>
      <c r="RLP19" s="18"/>
      <c r="RMB19" s="18"/>
      <c r="RMN19" s="18"/>
      <c r="RMZ19" s="18"/>
      <c r="RNL19" s="18"/>
      <c r="RNX19" s="18"/>
      <c r="ROJ19" s="18"/>
      <c r="ROV19" s="18"/>
      <c r="RPH19" s="18"/>
      <c r="RPT19" s="18"/>
      <c r="RQF19" s="18"/>
      <c r="RQR19" s="18"/>
      <c r="RRD19" s="18"/>
      <c r="RRP19" s="18"/>
      <c r="RSB19" s="18"/>
      <c r="RSN19" s="18"/>
      <c r="RSZ19" s="18"/>
      <c r="RTL19" s="18"/>
      <c r="RTX19" s="18"/>
      <c r="RUJ19" s="18"/>
      <c r="RUV19" s="18"/>
      <c r="RVH19" s="18"/>
      <c r="RVT19" s="18"/>
      <c r="RWF19" s="18"/>
      <c r="RWR19" s="18"/>
      <c r="RXD19" s="18"/>
      <c r="RXP19" s="18"/>
      <c r="RYB19" s="18"/>
      <c r="RYN19" s="18"/>
      <c r="RYZ19" s="18"/>
      <c r="RZL19" s="18"/>
      <c r="RZX19" s="18"/>
      <c r="SAJ19" s="18"/>
      <c r="SAV19" s="18"/>
      <c r="SBH19" s="18"/>
      <c r="SBT19" s="18"/>
      <c r="SCF19" s="18"/>
      <c r="SCR19" s="18"/>
      <c r="SDD19" s="18"/>
      <c r="SDP19" s="18"/>
      <c r="SEB19" s="18"/>
      <c r="SEN19" s="18"/>
      <c r="SEZ19" s="18"/>
      <c r="SFL19" s="18"/>
      <c r="SFX19" s="18"/>
      <c r="SGJ19" s="18"/>
      <c r="SGV19" s="18"/>
      <c r="SHH19" s="18"/>
      <c r="SHT19" s="18"/>
      <c r="SIF19" s="18"/>
      <c r="SIR19" s="18"/>
      <c r="SJD19" s="18"/>
      <c r="SJP19" s="18"/>
      <c r="SKB19" s="18"/>
      <c r="SKN19" s="18"/>
      <c r="SKZ19" s="18"/>
      <c r="SLL19" s="18"/>
      <c r="SLX19" s="18"/>
      <c r="SMJ19" s="18"/>
      <c r="SMV19" s="18"/>
      <c r="SNH19" s="18"/>
      <c r="SNT19" s="18"/>
      <c r="SOF19" s="18"/>
      <c r="SOR19" s="18"/>
      <c r="SPD19" s="18"/>
      <c r="SPP19" s="18"/>
      <c r="SQB19" s="18"/>
      <c r="SQN19" s="18"/>
      <c r="SQZ19" s="18"/>
      <c r="SRL19" s="18"/>
      <c r="SRX19" s="18"/>
      <c r="SSJ19" s="18"/>
      <c r="SSV19" s="18"/>
      <c r="STH19" s="18"/>
      <c r="STT19" s="18"/>
      <c r="SUF19" s="18"/>
      <c r="SUR19" s="18"/>
      <c r="SVD19" s="18"/>
      <c r="SVP19" s="18"/>
      <c r="SWB19" s="18"/>
      <c r="SWN19" s="18"/>
      <c r="SWZ19" s="18"/>
      <c r="SXL19" s="18"/>
      <c r="SXX19" s="18"/>
      <c r="SYJ19" s="18"/>
      <c r="SYV19" s="18"/>
      <c r="SZH19" s="18"/>
      <c r="SZT19" s="18"/>
      <c r="TAF19" s="18"/>
      <c r="TAR19" s="18"/>
      <c r="TBD19" s="18"/>
      <c r="TBP19" s="18"/>
      <c r="TCB19" s="18"/>
      <c r="TCN19" s="18"/>
      <c r="TCZ19" s="18"/>
      <c r="TDL19" s="18"/>
      <c r="TDX19" s="18"/>
      <c r="TEJ19" s="18"/>
      <c r="TEV19" s="18"/>
      <c r="TFH19" s="18"/>
      <c r="TFT19" s="18"/>
      <c r="TGF19" s="18"/>
      <c r="TGR19" s="18"/>
      <c r="THD19" s="18"/>
      <c r="THP19" s="18"/>
      <c r="TIB19" s="18"/>
      <c r="TIN19" s="18"/>
      <c r="TIZ19" s="18"/>
      <c r="TJL19" s="18"/>
      <c r="TJX19" s="18"/>
      <c r="TKJ19" s="18"/>
      <c r="TKV19" s="18"/>
      <c r="TLH19" s="18"/>
      <c r="TLT19" s="18"/>
      <c r="TMF19" s="18"/>
      <c r="TMR19" s="18"/>
      <c r="TND19" s="18"/>
      <c r="TNP19" s="18"/>
      <c r="TOB19" s="18"/>
      <c r="TON19" s="18"/>
      <c r="TOZ19" s="18"/>
      <c r="TPL19" s="18"/>
      <c r="TPX19" s="18"/>
      <c r="TQJ19" s="18"/>
      <c r="TQV19" s="18"/>
      <c r="TRH19" s="18"/>
      <c r="TRT19" s="18"/>
      <c r="TSF19" s="18"/>
      <c r="TSR19" s="18"/>
      <c r="TTD19" s="18"/>
      <c r="TTP19" s="18"/>
      <c r="TUB19" s="18"/>
      <c r="TUN19" s="18"/>
      <c r="TUZ19" s="18"/>
      <c r="TVL19" s="18"/>
      <c r="TVX19" s="18"/>
      <c r="TWJ19" s="18"/>
      <c r="TWV19" s="18"/>
      <c r="TXH19" s="18"/>
      <c r="TXT19" s="18"/>
      <c r="TYF19" s="18"/>
      <c r="TYR19" s="18"/>
      <c r="TZD19" s="18"/>
      <c r="TZP19" s="18"/>
      <c r="UAB19" s="18"/>
      <c r="UAN19" s="18"/>
      <c r="UAZ19" s="18"/>
      <c r="UBL19" s="18"/>
      <c r="UBX19" s="18"/>
      <c r="UCJ19" s="18"/>
      <c r="UCV19" s="18"/>
      <c r="UDH19" s="18"/>
      <c r="UDT19" s="18"/>
      <c r="UEF19" s="18"/>
      <c r="UER19" s="18"/>
      <c r="UFD19" s="18"/>
      <c r="UFP19" s="18"/>
      <c r="UGB19" s="18"/>
      <c r="UGN19" s="18"/>
      <c r="UGZ19" s="18"/>
      <c r="UHL19" s="18"/>
      <c r="UHX19" s="18"/>
      <c r="UIJ19" s="18"/>
      <c r="UIV19" s="18"/>
      <c r="UJH19" s="18"/>
      <c r="UJT19" s="18"/>
      <c r="UKF19" s="18"/>
      <c r="UKR19" s="18"/>
      <c r="ULD19" s="18"/>
      <c r="ULP19" s="18"/>
      <c r="UMB19" s="18"/>
      <c r="UMN19" s="18"/>
      <c r="UMZ19" s="18"/>
      <c r="UNL19" s="18"/>
      <c r="UNX19" s="18"/>
      <c r="UOJ19" s="18"/>
      <c r="UOV19" s="18"/>
      <c r="UPH19" s="18"/>
      <c r="UPT19" s="18"/>
      <c r="UQF19" s="18"/>
      <c r="UQR19" s="18"/>
      <c r="URD19" s="18"/>
      <c r="URP19" s="18"/>
      <c r="USB19" s="18"/>
      <c r="USN19" s="18"/>
      <c r="USZ19" s="18"/>
      <c r="UTL19" s="18"/>
      <c r="UTX19" s="18"/>
      <c r="UUJ19" s="18"/>
      <c r="UUV19" s="18"/>
      <c r="UVH19" s="18"/>
      <c r="UVT19" s="18"/>
      <c r="UWF19" s="18"/>
      <c r="UWR19" s="18"/>
      <c r="UXD19" s="18"/>
      <c r="UXP19" s="18"/>
      <c r="UYB19" s="18"/>
      <c r="UYN19" s="18"/>
      <c r="UYZ19" s="18"/>
      <c r="UZL19" s="18"/>
      <c r="UZX19" s="18"/>
      <c r="VAJ19" s="18"/>
      <c r="VAV19" s="18"/>
      <c r="VBH19" s="18"/>
      <c r="VBT19" s="18"/>
      <c r="VCF19" s="18"/>
      <c r="VCR19" s="18"/>
      <c r="VDD19" s="18"/>
      <c r="VDP19" s="18"/>
      <c r="VEB19" s="18"/>
      <c r="VEN19" s="18"/>
      <c r="VEZ19" s="18"/>
      <c r="VFL19" s="18"/>
      <c r="VFX19" s="18"/>
      <c r="VGJ19" s="18"/>
      <c r="VGV19" s="18"/>
      <c r="VHH19" s="18"/>
      <c r="VHT19" s="18"/>
      <c r="VIF19" s="18"/>
      <c r="VIR19" s="18"/>
      <c r="VJD19" s="18"/>
      <c r="VJP19" s="18"/>
      <c r="VKB19" s="18"/>
      <c r="VKN19" s="18"/>
      <c r="VKZ19" s="18"/>
      <c r="VLL19" s="18"/>
      <c r="VLX19" s="18"/>
      <c r="VMJ19" s="18"/>
      <c r="VMV19" s="18"/>
      <c r="VNH19" s="18"/>
      <c r="VNT19" s="18"/>
      <c r="VOF19" s="18"/>
      <c r="VOR19" s="18"/>
      <c r="VPD19" s="18"/>
      <c r="VPP19" s="18"/>
      <c r="VQB19" s="18"/>
      <c r="VQN19" s="18"/>
      <c r="VQZ19" s="18"/>
      <c r="VRL19" s="18"/>
      <c r="VRX19" s="18"/>
      <c r="VSJ19" s="18"/>
      <c r="VSV19" s="18"/>
      <c r="VTH19" s="18"/>
      <c r="VTT19" s="18"/>
      <c r="VUF19" s="18"/>
      <c r="VUR19" s="18"/>
      <c r="VVD19" s="18"/>
      <c r="VVP19" s="18"/>
      <c r="VWB19" s="18"/>
      <c r="VWN19" s="18"/>
      <c r="VWZ19" s="18"/>
      <c r="VXL19" s="18"/>
      <c r="VXX19" s="18"/>
      <c r="VYJ19" s="18"/>
      <c r="VYV19" s="18"/>
      <c r="VZH19" s="18"/>
      <c r="VZT19" s="18"/>
      <c r="WAF19" s="18"/>
      <c r="WAR19" s="18"/>
      <c r="WBD19" s="18"/>
      <c r="WBP19" s="18"/>
      <c r="WCB19" s="18"/>
      <c r="WCN19" s="18"/>
      <c r="WCZ19" s="18"/>
      <c r="WDL19" s="18"/>
      <c r="WDX19" s="18"/>
      <c r="WEJ19" s="18"/>
      <c r="WEV19" s="18"/>
      <c r="WFH19" s="18"/>
      <c r="WFT19" s="18"/>
      <c r="WGF19" s="18"/>
      <c r="WGR19" s="18"/>
      <c r="WHD19" s="18"/>
      <c r="WHP19" s="18"/>
      <c r="WIB19" s="18"/>
      <c r="WIN19" s="18"/>
      <c r="WIZ19" s="18"/>
      <c r="WJL19" s="18"/>
      <c r="WJX19" s="18"/>
      <c r="WKJ19" s="18"/>
      <c r="WKV19" s="18"/>
      <c r="WLH19" s="18"/>
      <c r="WLT19" s="18"/>
      <c r="WMF19" s="18"/>
      <c r="WMR19" s="18"/>
      <c r="WND19" s="18"/>
      <c r="WNP19" s="18"/>
      <c r="WOB19" s="18"/>
      <c r="WON19" s="18"/>
      <c r="WOZ19" s="18"/>
      <c r="WPL19" s="18"/>
      <c r="WPX19" s="18"/>
      <c r="WQJ19" s="18"/>
      <c r="WQV19" s="18"/>
      <c r="WRH19" s="18"/>
      <c r="WRT19" s="18"/>
      <c r="WSF19" s="18"/>
      <c r="WSR19" s="18"/>
      <c r="WTD19" s="18"/>
      <c r="WTP19" s="18"/>
      <c r="WUB19" s="18"/>
      <c r="WUN19" s="18"/>
      <c r="WUZ19" s="18"/>
      <c r="WVL19" s="18"/>
      <c r="WVX19" s="18"/>
      <c r="WWJ19" s="18"/>
      <c r="WWV19" s="18"/>
      <c r="WXH19" s="18"/>
      <c r="WXT19" s="18"/>
      <c r="WYF19" s="18"/>
      <c r="WYR19" s="18"/>
      <c r="WZD19" s="18"/>
      <c r="WZP19" s="18"/>
      <c r="XAB19" s="18"/>
      <c r="XAN19" s="18"/>
      <c r="XAZ19" s="18"/>
      <c r="XBL19" s="18"/>
      <c r="XBX19" s="18"/>
      <c r="XCJ19" s="18"/>
      <c r="XCV19" s="18"/>
      <c r="XDH19" s="18"/>
      <c r="XDT19" s="18"/>
      <c r="XEF19" s="18"/>
    </row>
    <row r="20" spans="1:1024 1036:2044 2056:3064 3076:4096 4108:5116 5128:6136 6148:7168 7180:8188 8200:9208 9220:10240 10252:11260 11272:12280 12292:13312 13324:14332 14344:15352 15364:16360" x14ac:dyDescent="0.3">
      <c r="A20" s="20"/>
      <c r="B20" s="61"/>
      <c r="C20" s="61"/>
      <c r="D20" s="61"/>
      <c r="E20" s="61"/>
      <c r="F20" s="61"/>
      <c r="G20" s="61"/>
      <c r="H20" s="61"/>
      <c r="I20" s="61"/>
      <c r="J20" s="60"/>
      <c r="K20" s="61"/>
      <c r="L20" s="61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1024 1036:2044 2056:3064 3076:4096 4108:5116 5128:6136 6148:7168 7180:8188 8200:9208 9220:10240 10252:11260 11272:12280 12292:13312 13324:14332 14344:15352 15364:16360" x14ac:dyDescent="0.3">
      <c r="A21" s="20"/>
      <c r="H21" s="1"/>
      <c r="I21" s="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1024 1036:2044 2056:3064 3076:4096 4108:5116 5128:6136 6148:7168 7180:8188 8200:9208 9220:10240 10252:11260 11272:12280 12292:13312 13324:14332 14344:15352 15364:16360" s="3" customFormat="1" ht="15.6" x14ac:dyDescent="0.3">
      <c r="A22" s="21" t="s">
        <v>101</v>
      </c>
      <c r="J22" s="3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024 1036:2044 2056:3064 3076:4096 4108:5116 5128:6136 6148:7168 7180:8188 8200:9208 9220:10240 10252:11260 11272:12280 12292:13312 13324:14332 14344:15352 15364:16360" s="5" customFormat="1" ht="13.8" x14ac:dyDescent="0.3">
      <c r="A23" s="22" t="s">
        <v>97</v>
      </c>
      <c r="B23" s="7">
        <v>59604.044612895916</v>
      </c>
      <c r="C23" s="7">
        <v>52185.591850336023</v>
      </c>
      <c r="D23" s="40">
        <v>57511.445114256676</v>
      </c>
      <c r="E23" s="7">
        <v>57351.691081266697</v>
      </c>
      <c r="F23" s="7">
        <v>64297.6916775352</v>
      </c>
      <c r="G23" s="7">
        <v>59282.05518421279</v>
      </c>
      <c r="H23" s="7">
        <v>62041.756541482304</v>
      </c>
      <c r="I23" s="7">
        <v>70745.004083522639</v>
      </c>
      <c r="J23" s="40"/>
      <c r="K23" s="7">
        <v>226652.77265875504</v>
      </c>
      <c r="L23" s="7">
        <v>256366.5074867527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1024 1036:2044 2056:3064 3076:4096 4108:5116 5128:6136 6148:7168 7180:8188 8200:9208 9220:10240 10252:11260 11272:12280 12292:13312 13324:14332 14344:15352 15364:16360" s="5" customFormat="1" ht="13.8" x14ac:dyDescent="0.3">
      <c r="A24" s="22" t="s">
        <v>98</v>
      </c>
      <c r="B24" s="7">
        <v>55450.108542939532</v>
      </c>
      <c r="C24" s="7">
        <v>56056.912844142549</v>
      </c>
      <c r="D24" s="40">
        <v>54140.034019111263</v>
      </c>
      <c r="E24" s="7">
        <v>66405.338225277752</v>
      </c>
      <c r="F24" s="7">
        <v>56227.797737334775</v>
      </c>
      <c r="G24" s="7">
        <v>71144.771135455376</v>
      </c>
      <c r="H24" s="7">
        <v>68090.882827503636</v>
      </c>
      <c r="I24" s="7">
        <v>76247.840459590487</v>
      </c>
      <c r="J24" s="40"/>
      <c r="K24" s="7">
        <v>232052.39363147091</v>
      </c>
      <c r="L24" s="7">
        <v>271711.29215988476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1024 1036:2044 2056:3064 3076:4096 4108:5116 5128:6136 6148:7168 7180:8188 8200:9208 9220:10240 10252:11260 11272:12280 12292:13312 13324:14332 14344:15352 15364:16360" s="5" customFormat="1" ht="13.8" x14ac:dyDescent="0.3">
      <c r="A25" s="22" t="s">
        <v>99</v>
      </c>
      <c r="B25" s="7">
        <v>42654.044440407684</v>
      </c>
      <c r="C25" s="7">
        <v>33623.295049598251</v>
      </c>
      <c r="D25" s="40">
        <v>32690.517204704327</v>
      </c>
      <c r="E25" s="7">
        <v>44501.126387028336</v>
      </c>
      <c r="F25" s="7">
        <v>40132.718729790351</v>
      </c>
      <c r="G25" s="7">
        <v>52749.020290290908</v>
      </c>
      <c r="H25" s="7">
        <v>42966.304492322502</v>
      </c>
      <c r="I25" s="7">
        <v>65504.467819243539</v>
      </c>
      <c r="J25" s="40"/>
      <c r="K25" s="7">
        <v>153468.98308173864</v>
      </c>
      <c r="L25" s="7">
        <v>201352.51133164842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1024 1036:2044 2056:3064 3076:4096 4108:5116 5128:6136 6148:7168 7180:8188 8200:9208 9220:10240 10252:11260 11272:12280 12292:13312 13324:14332 14344:15352 15364:16360" s="5" customFormat="1" ht="13.8" x14ac:dyDescent="0.3">
      <c r="A26" s="22" t="s">
        <v>100</v>
      </c>
      <c r="B26" s="7">
        <v>12313.68439453996</v>
      </c>
      <c r="C26" s="7">
        <v>8975.4266156399444</v>
      </c>
      <c r="D26" s="40">
        <v>13898.90123342691</v>
      </c>
      <c r="E26" s="7">
        <v>12816.32421058714</v>
      </c>
      <c r="F26" s="7">
        <v>16800.011228348958</v>
      </c>
      <c r="G26" s="7">
        <v>19994.234985375573</v>
      </c>
      <c r="H26" s="7">
        <v>15312.455615783187</v>
      </c>
      <c r="I26" s="7">
        <v>22245.747391703138</v>
      </c>
      <c r="J26" s="40"/>
      <c r="K26" s="7">
        <v>47997.550569697916</v>
      </c>
      <c r="L26" s="7">
        <v>74352.449221210642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1024 1036:2044 2056:3064 3076:4096 4108:5116 5128:6136 6148:7168 7180:8188 8200:9208 9220:10240 10252:11260 11272:12280 12292:13312 13324:14332 14344:15352 15364:16360" s="5" customFormat="1" ht="13.8" x14ac:dyDescent="0.3">
      <c r="A27" s="22" t="s">
        <v>102</v>
      </c>
      <c r="B27" s="7">
        <v>-44167.957145806111</v>
      </c>
      <c r="C27" s="7">
        <v>-40190.861958891779</v>
      </c>
      <c r="D27" s="40">
        <v>-41792.755916104776</v>
      </c>
      <c r="E27" s="7">
        <v>-48508.779942484209</v>
      </c>
      <c r="F27" s="7">
        <v>-47169.9139939089</v>
      </c>
      <c r="G27" s="7">
        <v>-48365.124513577517</v>
      </c>
      <c r="H27" s="7">
        <v>-41371.486035833557</v>
      </c>
      <c r="I27" s="7">
        <v>-53754.897542703133</v>
      </c>
      <c r="J27" s="40"/>
      <c r="K27" s="7">
        <v>-174653.48170173093</v>
      </c>
      <c r="L27" s="7">
        <v>-190661.42349020211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024 1036:2044 2056:3064 3076:4096 4108:5116 5128:6136 6148:7168 7180:8188 8200:9208 9220:10240 10252:11260 11272:12280 12292:13312 13324:14332 14344:15352 15364:16360" s="19" customFormat="1" ht="13.8" x14ac:dyDescent="0.3">
      <c r="A28" s="48" t="s">
        <v>20</v>
      </c>
      <c r="B28" s="19">
        <v>125853.925460566</v>
      </c>
      <c r="C28" s="19">
        <v>110650.36440365401</v>
      </c>
      <c r="D28" s="19">
        <v>116448.141739471</v>
      </c>
      <c r="E28" s="19">
        <v>132565.70058915199</v>
      </c>
      <c r="F28" s="19">
        <v>130288.304729057</v>
      </c>
      <c r="G28" s="19">
        <v>154804.95646033299</v>
      </c>
      <c r="H28" s="19">
        <v>147039.91330854601</v>
      </c>
      <c r="I28" s="19">
        <v>180988.16221135671</v>
      </c>
      <c r="J28" s="59"/>
      <c r="K28" s="19">
        <v>485518.13219284202</v>
      </c>
      <c r="L28" s="19">
        <v>613121.3367092933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6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6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6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6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6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6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6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6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6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6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6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6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6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6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6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18"/>
      <c r="HX28" s="18"/>
      <c r="IJ28" s="18"/>
      <c r="IV28" s="18"/>
      <c r="JH28" s="18"/>
      <c r="JT28" s="18"/>
      <c r="KF28" s="18"/>
      <c r="KR28" s="18"/>
      <c r="LD28" s="18"/>
      <c r="LP28" s="18"/>
      <c r="MB28" s="18"/>
      <c r="MN28" s="18"/>
      <c r="MZ28" s="18"/>
      <c r="NL28" s="18"/>
      <c r="NX28" s="18"/>
      <c r="OJ28" s="18"/>
      <c r="OV28" s="18"/>
      <c r="PH28" s="18"/>
      <c r="PT28" s="18"/>
      <c r="QF28" s="18"/>
      <c r="QR28" s="18"/>
      <c r="RD28" s="18"/>
      <c r="RP28" s="18"/>
      <c r="SB28" s="18"/>
      <c r="SN28" s="18"/>
      <c r="SZ28" s="18"/>
      <c r="TL28" s="18"/>
      <c r="TX28" s="18"/>
      <c r="UJ28" s="18"/>
      <c r="UV28" s="18"/>
      <c r="VH28" s="18"/>
      <c r="VT28" s="18"/>
      <c r="WF28" s="18"/>
      <c r="WR28" s="18"/>
      <c r="XD28" s="18"/>
      <c r="XP28" s="18"/>
      <c r="YB28" s="18"/>
      <c r="YN28" s="18"/>
      <c r="YZ28" s="18"/>
      <c r="ZL28" s="18"/>
      <c r="ZX28" s="18"/>
      <c r="AAJ28" s="18"/>
      <c r="AAV28" s="18"/>
      <c r="ABH28" s="18"/>
      <c r="ABT28" s="18"/>
      <c r="ACF28" s="18"/>
      <c r="ACR28" s="18"/>
      <c r="ADD28" s="18"/>
      <c r="ADP28" s="18"/>
      <c r="AEB28" s="18"/>
      <c r="AEN28" s="18"/>
      <c r="AEZ28" s="18"/>
      <c r="AFL28" s="18"/>
      <c r="AFX28" s="18"/>
      <c r="AGJ28" s="18"/>
      <c r="AGV28" s="18"/>
      <c r="AHH28" s="18"/>
      <c r="AHT28" s="18"/>
      <c r="AIF28" s="18"/>
      <c r="AIR28" s="18"/>
      <c r="AJD28" s="18"/>
      <c r="AJP28" s="18"/>
      <c r="AKB28" s="18"/>
      <c r="AKN28" s="18"/>
      <c r="AKZ28" s="18"/>
      <c r="ALL28" s="18"/>
      <c r="ALX28" s="18"/>
      <c r="AMJ28" s="18"/>
      <c r="AMV28" s="18"/>
      <c r="ANH28" s="18"/>
      <c r="ANT28" s="18"/>
      <c r="AOF28" s="18"/>
      <c r="AOR28" s="18"/>
      <c r="APD28" s="18"/>
      <c r="APP28" s="18"/>
      <c r="AQB28" s="18"/>
      <c r="AQN28" s="18"/>
      <c r="AQZ28" s="18"/>
      <c r="ARL28" s="18"/>
      <c r="ARX28" s="18"/>
      <c r="ASJ28" s="18"/>
      <c r="ASV28" s="18"/>
      <c r="ATH28" s="18"/>
      <c r="ATT28" s="18"/>
      <c r="AUF28" s="18"/>
      <c r="AUR28" s="18"/>
      <c r="AVD28" s="18"/>
      <c r="AVP28" s="18"/>
      <c r="AWB28" s="18"/>
      <c r="AWN28" s="18"/>
      <c r="AWZ28" s="18"/>
      <c r="AXL28" s="18"/>
      <c r="AXX28" s="18"/>
      <c r="AYJ28" s="18"/>
      <c r="AYV28" s="18"/>
      <c r="AZH28" s="18"/>
      <c r="AZT28" s="18"/>
      <c r="BAF28" s="18"/>
      <c r="BAR28" s="18"/>
      <c r="BBD28" s="18"/>
      <c r="BBP28" s="18"/>
      <c r="BCB28" s="18"/>
      <c r="BCN28" s="18"/>
      <c r="BCZ28" s="18"/>
      <c r="BDL28" s="18"/>
      <c r="BDX28" s="18"/>
      <c r="BEJ28" s="18"/>
      <c r="BEV28" s="18"/>
      <c r="BFH28" s="18"/>
      <c r="BFT28" s="18"/>
      <c r="BGF28" s="18"/>
      <c r="BGR28" s="18"/>
      <c r="BHD28" s="18"/>
      <c r="BHP28" s="18"/>
      <c r="BIB28" s="18"/>
      <c r="BIN28" s="18"/>
      <c r="BIZ28" s="18"/>
      <c r="BJL28" s="18"/>
      <c r="BJX28" s="18"/>
      <c r="BKJ28" s="18"/>
      <c r="BKV28" s="18"/>
      <c r="BLH28" s="18"/>
      <c r="BLT28" s="18"/>
      <c r="BMF28" s="18"/>
      <c r="BMR28" s="18"/>
      <c r="BND28" s="18"/>
      <c r="BNP28" s="18"/>
      <c r="BOB28" s="18"/>
      <c r="BON28" s="18"/>
      <c r="BOZ28" s="18"/>
      <c r="BPL28" s="18"/>
      <c r="BPX28" s="18"/>
      <c r="BQJ28" s="18"/>
      <c r="BQV28" s="18"/>
      <c r="BRH28" s="18"/>
      <c r="BRT28" s="18"/>
      <c r="BSF28" s="18"/>
      <c r="BSR28" s="18"/>
      <c r="BTD28" s="18"/>
      <c r="BTP28" s="18"/>
      <c r="BUB28" s="18"/>
      <c r="BUN28" s="18"/>
      <c r="BUZ28" s="18"/>
      <c r="BVL28" s="18"/>
      <c r="BVX28" s="18"/>
      <c r="BWJ28" s="18"/>
      <c r="BWV28" s="18"/>
      <c r="BXH28" s="18"/>
      <c r="BXT28" s="18"/>
      <c r="BYF28" s="18"/>
      <c r="BYR28" s="18"/>
      <c r="BZD28" s="18"/>
      <c r="BZP28" s="18"/>
      <c r="CAB28" s="18"/>
      <c r="CAN28" s="18"/>
      <c r="CAZ28" s="18"/>
      <c r="CBL28" s="18"/>
      <c r="CBX28" s="18"/>
      <c r="CCJ28" s="18"/>
      <c r="CCV28" s="18"/>
      <c r="CDH28" s="18"/>
      <c r="CDT28" s="18"/>
      <c r="CEF28" s="18"/>
      <c r="CER28" s="18"/>
      <c r="CFD28" s="18"/>
      <c r="CFP28" s="18"/>
      <c r="CGB28" s="18"/>
      <c r="CGN28" s="18"/>
      <c r="CGZ28" s="18"/>
      <c r="CHL28" s="18"/>
      <c r="CHX28" s="18"/>
      <c r="CIJ28" s="18"/>
      <c r="CIV28" s="18"/>
      <c r="CJH28" s="18"/>
      <c r="CJT28" s="18"/>
      <c r="CKF28" s="18"/>
      <c r="CKR28" s="18"/>
      <c r="CLD28" s="18"/>
      <c r="CLP28" s="18"/>
      <c r="CMB28" s="18"/>
      <c r="CMN28" s="18"/>
      <c r="CMZ28" s="18"/>
      <c r="CNL28" s="18"/>
      <c r="CNX28" s="18"/>
      <c r="COJ28" s="18"/>
      <c r="COV28" s="18"/>
      <c r="CPH28" s="18"/>
      <c r="CPT28" s="18"/>
      <c r="CQF28" s="18"/>
      <c r="CQR28" s="18"/>
      <c r="CRD28" s="18"/>
      <c r="CRP28" s="18"/>
      <c r="CSB28" s="18"/>
      <c r="CSN28" s="18"/>
      <c r="CSZ28" s="18"/>
      <c r="CTL28" s="18"/>
      <c r="CTX28" s="18"/>
      <c r="CUJ28" s="18"/>
      <c r="CUV28" s="18"/>
      <c r="CVH28" s="18"/>
      <c r="CVT28" s="18"/>
      <c r="CWF28" s="18"/>
      <c r="CWR28" s="18"/>
      <c r="CXD28" s="18"/>
      <c r="CXP28" s="18"/>
      <c r="CYB28" s="18"/>
      <c r="CYN28" s="18"/>
      <c r="CYZ28" s="18"/>
      <c r="CZL28" s="18"/>
      <c r="CZX28" s="18"/>
      <c r="DAJ28" s="18"/>
      <c r="DAV28" s="18"/>
      <c r="DBH28" s="18"/>
      <c r="DBT28" s="18"/>
      <c r="DCF28" s="18"/>
      <c r="DCR28" s="18"/>
      <c r="DDD28" s="18"/>
      <c r="DDP28" s="18"/>
      <c r="DEB28" s="18"/>
      <c r="DEN28" s="18"/>
      <c r="DEZ28" s="18"/>
      <c r="DFL28" s="18"/>
      <c r="DFX28" s="18"/>
      <c r="DGJ28" s="18"/>
      <c r="DGV28" s="18"/>
      <c r="DHH28" s="18"/>
      <c r="DHT28" s="18"/>
      <c r="DIF28" s="18"/>
      <c r="DIR28" s="18"/>
      <c r="DJD28" s="18"/>
      <c r="DJP28" s="18"/>
      <c r="DKB28" s="18"/>
      <c r="DKN28" s="18"/>
      <c r="DKZ28" s="18"/>
      <c r="DLL28" s="18"/>
      <c r="DLX28" s="18"/>
      <c r="DMJ28" s="18"/>
      <c r="DMV28" s="18"/>
      <c r="DNH28" s="18"/>
      <c r="DNT28" s="18"/>
      <c r="DOF28" s="18"/>
      <c r="DOR28" s="18"/>
      <c r="DPD28" s="18"/>
      <c r="DPP28" s="18"/>
      <c r="DQB28" s="18"/>
      <c r="DQN28" s="18"/>
      <c r="DQZ28" s="18"/>
      <c r="DRL28" s="18"/>
      <c r="DRX28" s="18"/>
      <c r="DSJ28" s="18"/>
      <c r="DSV28" s="18"/>
      <c r="DTH28" s="18"/>
      <c r="DTT28" s="18"/>
      <c r="DUF28" s="18"/>
      <c r="DUR28" s="18"/>
      <c r="DVD28" s="18"/>
      <c r="DVP28" s="18"/>
      <c r="DWB28" s="18"/>
      <c r="DWN28" s="18"/>
      <c r="DWZ28" s="18"/>
      <c r="DXL28" s="18"/>
      <c r="DXX28" s="18"/>
      <c r="DYJ28" s="18"/>
      <c r="DYV28" s="18"/>
      <c r="DZH28" s="18"/>
      <c r="DZT28" s="18"/>
      <c r="EAF28" s="18"/>
      <c r="EAR28" s="18"/>
      <c r="EBD28" s="18"/>
      <c r="EBP28" s="18"/>
      <c r="ECB28" s="18"/>
      <c r="ECN28" s="18"/>
      <c r="ECZ28" s="18"/>
      <c r="EDL28" s="18"/>
      <c r="EDX28" s="18"/>
      <c r="EEJ28" s="18"/>
      <c r="EEV28" s="18"/>
      <c r="EFH28" s="18"/>
      <c r="EFT28" s="18"/>
      <c r="EGF28" s="18"/>
      <c r="EGR28" s="18"/>
      <c r="EHD28" s="18"/>
      <c r="EHP28" s="18"/>
      <c r="EIB28" s="18"/>
      <c r="EIN28" s="18"/>
      <c r="EIZ28" s="18"/>
      <c r="EJL28" s="18"/>
      <c r="EJX28" s="18"/>
      <c r="EKJ28" s="18"/>
      <c r="EKV28" s="18"/>
      <c r="ELH28" s="18"/>
      <c r="ELT28" s="18"/>
      <c r="EMF28" s="18"/>
      <c r="EMR28" s="18"/>
      <c r="END28" s="18"/>
      <c r="ENP28" s="18"/>
      <c r="EOB28" s="18"/>
      <c r="EON28" s="18"/>
      <c r="EOZ28" s="18"/>
      <c r="EPL28" s="18"/>
      <c r="EPX28" s="18"/>
      <c r="EQJ28" s="18"/>
      <c r="EQV28" s="18"/>
      <c r="ERH28" s="18"/>
      <c r="ERT28" s="18"/>
      <c r="ESF28" s="18"/>
      <c r="ESR28" s="18"/>
      <c r="ETD28" s="18"/>
      <c r="ETP28" s="18"/>
      <c r="EUB28" s="18"/>
      <c r="EUN28" s="18"/>
      <c r="EUZ28" s="18"/>
      <c r="EVL28" s="18"/>
      <c r="EVX28" s="18"/>
      <c r="EWJ28" s="18"/>
      <c r="EWV28" s="18"/>
      <c r="EXH28" s="18"/>
      <c r="EXT28" s="18"/>
      <c r="EYF28" s="18"/>
      <c r="EYR28" s="18"/>
      <c r="EZD28" s="18"/>
      <c r="EZP28" s="18"/>
      <c r="FAB28" s="18"/>
      <c r="FAN28" s="18"/>
      <c r="FAZ28" s="18"/>
      <c r="FBL28" s="18"/>
      <c r="FBX28" s="18"/>
      <c r="FCJ28" s="18"/>
      <c r="FCV28" s="18"/>
      <c r="FDH28" s="18"/>
      <c r="FDT28" s="18"/>
      <c r="FEF28" s="18"/>
      <c r="FER28" s="18"/>
      <c r="FFD28" s="18"/>
      <c r="FFP28" s="18"/>
      <c r="FGB28" s="18"/>
      <c r="FGN28" s="18"/>
      <c r="FGZ28" s="18"/>
      <c r="FHL28" s="18"/>
      <c r="FHX28" s="18"/>
      <c r="FIJ28" s="18"/>
      <c r="FIV28" s="18"/>
      <c r="FJH28" s="18"/>
      <c r="FJT28" s="18"/>
      <c r="FKF28" s="18"/>
      <c r="FKR28" s="18"/>
      <c r="FLD28" s="18"/>
      <c r="FLP28" s="18"/>
      <c r="FMB28" s="18"/>
      <c r="FMN28" s="18"/>
      <c r="FMZ28" s="18"/>
      <c r="FNL28" s="18"/>
      <c r="FNX28" s="18"/>
      <c r="FOJ28" s="18"/>
      <c r="FOV28" s="18"/>
      <c r="FPH28" s="18"/>
      <c r="FPT28" s="18"/>
      <c r="FQF28" s="18"/>
      <c r="FQR28" s="18"/>
      <c r="FRD28" s="18"/>
      <c r="FRP28" s="18"/>
      <c r="FSB28" s="18"/>
      <c r="FSN28" s="18"/>
      <c r="FSZ28" s="18"/>
      <c r="FTL28" s="18"/>
      <c r="FTX28" s="18"/>
      <c r="FUJ28" s="18"/>
      <c r="FUV28" s="18"/>
      <c r="FVH28" s="18"/>
      <c r="FVT28" s="18"/>
      <c r="FWF28" s="18"/>
      <c r="FWR28" s="18"/>
      <c r="FXD28" s="18"/>
      <c r="FXP28" s="18"/>
      <c r="FYB28" s="18"/>
      <c r="FYN28" s="18"/>
      <c r="FYZ28" s="18"/>
      <c r="FZL28" s="18"/>
      <c r="FZX28" s="18"/>
      <c r="GAJ28" s="18"/>
      <c r="GAV28" s="18"/>
      <c r="GBH28" s="18"/>
      <c r="GBT28" s="18"/>
      <c r="GCF28" s="18"/>
      <c r="GCR28" s="18"/>
      <c r="GDD28" s="18"/>
      <c r="GDP28" s="18"/>
      <c r="GEB28" s="18"/>
      <c r="GEN28" s="18"/>
      <c r="GEZ28" s="18"/>
      <c r="GFL28" s="18"/>
      <c r="GFX28" s="18"/>
      <c r="GGJ28" s="18"/>
      <c r="GGV28" s="18"/>
      <c r="GHH28" s="18"/>
      <c r="GHT28" s="18"/>
      <c r="GIF28" s="18"/>
      <c r="GIR28" s="18"/>
      <c r="GJD28" s="18"/>
      <c r="GJP28" s="18"/>
      <c r="GKB28" s="18"/>
      <c r="GKN28" s="18"/>
      <c r="GKZ28" s="18"/>
      <c r="GLL28" s="18"/>
      <c r="GLX28" s="18"/>
      <c r="GMJ28" s="18"/>
      <c r="GMV28" s="18"/>
      <c r="GNH28" s="18"/>
      <c r="GNT28" s="18"/>
      <c r="GOF28" s="18"/>
      <c r="GOR28" s="18"/>
      <c r="GPD28" s="18"/>
      <c r="GPP28" s="18"/>
      <c r="GQB28" s="18"/>
      <c r="GQN28" s="18"/>
      <c r="GQZ28" s="18"/>
      <c r="GRL28" s="18"/>
      <c r="GRX28" s="18"/>
      <c r="GSJ28" s="18"/>
      <c r="GSV28" s="18"/>
      <c r="GTH28" s="18"/>
      <c r="GTT28" s="18"/>
      <c r="GUF28" s="18"/>
      <c r="GUR28" s="18"/>
      <c r="GVD28" s="18"/>
      <c r="GVP28" s="18"/>
      <c r="GWB28" s="18"/>
      <c r="GWN28" s="18"/>
      <c r="GWZ28" s="18"/>
      <c r="GXL28" s="18"/>
      <c r="GXX28" s="18"/>
      <c r="GYJ28" s="18"/>
      <c r="GYV28" s="18"/>
      <c r="GZH28" s="18"/>
      <c r="GZT28" s="18"/>
      <c r="HAF28" s="18"/>
      <c r="HAR28" s="18"/>
      <c r="HBD28" s="18"/>
      <c r="HBP28" s="18"/>
      <c r="HCB28" s="18"/>
      <c r="HCN28" s="18"/>
      <c r="HCZ28" s="18"/>
      <c r="HDL28" s="18"/>
      <c r="HDX28" s="18"/>
      <c r="HEJ28" s="18"/>
      <c r="HEV28" s="18"/>
      <c r="HFH28" s="18"/>
      <c r="HFT28" s="18"/>
      <c r="HGF28" s="18"/>
      <c r="HGR28" s="18"/>
      <c r="HHD28" s="18"/>
      <c r="HHP28" s="18"/>
      <c r="HIB28" s="18"/>
      <c r="HIN28" s="18"/>
      <c r="HIZ28" s="18"/>
      <c r="HJL28" s="18"/>
      <c r="HJX28" s="18"/>
      <c r="HKJ28" s="18"/>
      <c r="HKV28" s="18"/>
      <c r="HLH28" s="18"/>
      <c r="HLT28" s="18"/>
      <c r="HMF28" s="18"/>
      <c r="HMR28" s="18"/>
      <c r="HND28" s="18"/>
      <c r="HNP28" s="18"/>
      <c r="HOB28" s="18"/>
      <c r="HON28" s="18"/>
      <c r="HOZ28" s="18"/>
      <c r="HPL28" s="18"/>
      <c r="HPX28" s="18"/>
      <c r="HQJ28" s="18"/>
      <c r="HQV28" s="18"/>
      <c r="HRH28" s="18"/>
      <c r="HRT28" s="18"/>
      <c r="HSF28" s="18"/>
      <c r="HSR28" s="18"/>
      <c r="HTD28" s="18"/>
      <c r="HTP28" s="18"/>
      <c r="HUB28" s="18"/>
      <c r="HUN28" s="18"/>
      <c r="HUZ28" s="18"/>
      <c r="HVL28" s="18"/>
      <c r="HVX28" s="18"/>
      <c r="HWJ28" s="18"/>
      <c r="HWV28" s="18"/>
      <c r="HXH28" s="18"/>
      <c r="HXT28" s="18"/>
      <c r="HYF28" s="18"/>
      <c r="HYR28" s="18"/>
      <c r="HZD28" s="18"/>
      <c r="HZP28" s="18"/>
      <c r="IAB28" s="18"/>
      <c r="IAN28" s="18"/>
      <c r="IAZ28" s="18"/>
      <c r="IBL28" s="18"/>
      <c r="IBX28" s="18"/>
      <c r="ICJ28" s="18"/>
      <c r="ICV28" s="18"/>
      <c r="IDH28" s="18"/>
      <c r="IDT28" s="18"/>
      <c r="IEF28" s="18"/>
      <c r="IER28" s="18"/>
      <c r="IFD28" s="18"/>
      <c r="IFP28" s="18"/>
      <c r="IGB28" s="18"/>
      <c r="IGN28" s="18"/>
      <c r="IGZ28" s="18"/>
      <c r="IHL28" s="18"/>
      <c r="IHX28" s="18"/>
      <c r="IIJ28" s="18"/>
      <c r="IIV28" s="18"/>
      <c r="IJH28" s="18"/>
      <c r="IJT28" s="18"/>
      <c r="IKF28" s="18"/>
      <c r="IKR28" s="18"/>
      <c r="ILD28" s="18"/>
      <c r="ILP28" s="18"/>
      <c r="IMB28" s="18"/>
      <c r="IMN28" s="18"/>
      <c r="IMZ28" s="18"/>
      <c r="INL28" s="18"/>
      <c r="INX28" s="18"/>
      <c r="IOJ28" s="18"/>
      <c r="IOV28" s="18"/>
      <c r="IPH28" s="18"/>
      <c r="IPT28" s="18"/>
      <c r="IQF28" s="18"/>
      <c r="IQR28" s="18"/>
      <c r="IRD28" s="18"/>
      <c r="IRP28" s="18"/>
      <c r="ISB28" s="18"/>
      <c r="ISN28" s="18"/>
      <c r="ISZ28" s="18"/>
      <c r="ITL28" s="18"/>
      <c r="ITX28" s="18"/>
      <c r="IUJ28" s="18"/>
      <c r="IUV28" s="18"/>
      <c r="IVH28" s="18"/>
      <c r="IVT28" s="18"/>
      <c r="IWF28" s="18"/>
      <c r="IWR28" s="18"/>
      <c r="IXD28" s="18"/>
      <c r="IXP28" s="18"/>
      <c r="IYB28" s="18"/>
      <c r="IYN28" s="18"/>
      <c r="IYZ28" s="18"/>
      <c r="IZL28" s="18"/>
      <c r="IZX28" s="18"/>
      <c r="JAJ28" s="18"/>
      <c r="JAV28" s="18"/>
      <c r="JBH28" s="18"/>
      <c r="JBT28" s="18"/>
      <c r="JCF28" s="18"/>
      <c r="JCR28" s="18"/>
      <c r="JDD28" s="18"/>
      <c r="JDP28" s="18"/>
      <c r="JEB28" s="18"/>
      <c r="JEN28" s="18"/>
      <c r="JEZ28" s="18"/>
      <c r="JFL28" s="18"/>
      <c r="JFX28" s="18"/>
      <c r="JGJ28" s="18"/>
      <c r="JGV28" s="18"/>
      <c r="JHH28" s="18"/>
      <c r="JHT28" s="18"/>
      <c r="JIF28" s="18"/>
      <c r="JIR28" s="18"/>
      <c r="JJD28" s="18"/>
      <c r="JJP28" s="18"/>
      <c r="JKB28" s="18"/>
      <c r="JKN28" s="18"/>
      <c r="JKZ28" s="18"/>
      <c r="JLL28" s="18"/>
      <c r="JLX28" s="18"/>
      <c r="JMJ28" s="18"/>
      <c r="JMV28" s="18"/>
      <c r="JNH28" s="18"/>
      <c r="JNT28" s="18"/>
      <c r="JOF28" s="18"/>
      <c r="JOR28" s="18"/>
      <c r="JPD28" s="18"/>
      <c r="JPP28" s="18"/>
      <c r="JQB28" s="18"/>
      <c r="JQN28" s="18"/>
      <c r="JQZ28" s="18"/>
      <c r="JRL28" s="18"/>
      <c r="JRX28" s="18"/>
      <c r="JSJ28" s="18"/>
      <c r="JSV28" s="18"/>
      <c r="JTH28" s="18"/>
      <c r="JTT28" s="18"/>
      <c r="JUF28" s="18"/>
      <c r="JUR28" s="18"/>
      <c r="JVD28" s="18"/>
      <c r="JVP28" s="18"/>
      <c r="JWB28" s="18"/>
      <c r="JWN28" s="18"/>
      <c r="JWZ28" s="18"/>
      <c r="JXL28" s="18"/>
      <c r="JXX28" s="18"/>
      <c r="JYJ28" s="18"/>
      <c r="JYV28" s="18"/>
      <c r="JZH28" s="18"/>
      <c r="JZT28" s="18"/>
      <c r="KAF28" s="18"/>
      <c r="KAR28" s="18"/>
      <c r="KBD28" s="18"/>
      <c r="KBP28" s="18"/>
      <c r="KCB28" s="18"/>
      <c r="KCN28" s="18"/>
      <c r="KCZ28" s="18"/>
      <c r="KDL28" s="18"/>
      <c r="KDX28" s="18"/>
      <c r="KEJ28" s="18"/>
      <c r="KEV28" s="18"/>
      <c r="KFH28" s="18"/>
      <c r="KFT28" s="18"/>
      <c r="KGF28" s="18"/>
      <c r="KGR28" s="18"/>
      <c r="KHD28" s="18"/>
      <c r="KHP28" s="18"/>
      <c r="KIB28" s="18"/>
      <c r="KIN28" s="18"/>
      <c r="KIZ28" s="18"/>
      <c r="KJL28" s="18"/>
      <c r="KJX28" s="18"/>
      <c r="KKJ28" s="18"/>
      <c r="KKV28" s="18"/>
      <c r="KLH28" s="18"/>
      <c r="KLT28" s="18"/>
      <c r="KMF28" s="18"/>
      <c r="KMR28" s="18"/>
      <c r="KND28" s="18"/>
      <c r="KNP28" s="18"/>
      <c r="KOB28" s="18"/>
      <c r="KON28" s="18"/>
      <c r="KOZ28" s="18"/>
      <c r="KPL28" s="18"/>
      <c r="KPX28" s="18"/>
      <c r="KQJ28" s="18"/>
      <c r="KQV28" s="18"/>
      <c r="KRH28" s="18"/>
      <c r="KRT28" s="18"/>
      <c r="KSF28" s="18"/>
      <c r="KSR28" s="18"/>
      <c r="KTD28" s="18"/>
      <c r="KTP28" s="18"/>
      <c r="KUB28" s="18"/>
      <c r="KUN28" s="18"/>
      <c r="KUZ28" s="18"/>
      <c r="KVL28" s="18"/>
      <c r="KVX28" s="18"/>
      <c r="KWJ28" s="18"/>
      <c r="KWV28" s="18"/>
      <c r="KXH28" s="18"/>
      <c r="KXT28" s="18"/>
      <c r="KYF28" s="18"/>
      <c r="KYR28" s="18"/>
      <c r="KZD28" s="18"/>
      <c r="KZP28" s="18"/>
      <c r="LAB28" s="18"/>
      <c r="LAN28" s="18"/>
      <c r="LAZ28" s="18"/>
      <c r="LBL28" s="18"/>
      <c r="LBX28" s="18"/>
      <c r="LCJ28" s="18"/>
      <c r="LCV28" s="18"/>
      <c r="LDH28" s="18"/>
      <c r="LDT28" s="18"/>
      <c r="LEF28" s="18"/>
      <c r="LER28" s="18"/>
      <c r="LFD28" s="18"/>
      <c r="LFP28" s="18"/>
      <c r="LGB28" s="18"/>
      <c r="LGN28" s="18"/>
      <c r="LGZ28" s="18"/>
      <c r="LHL28" s="18"/>
      <c r="LHX28" s="18"/>
      <c r="LIJ28" s="18"/>
      <c r="LIV28" s="18"/>
      <c r="LJH28" s="18"/>
      <c r="LJT28" s="18"/>
      <c r="LKF28" s="18"/>
      <c r="LKR28" s="18"/>
      <c r="LLD28" s="18"/>
      <c r="LLP28" s="18"/>
      <c r="LMB28" s="18"/>
      <c r="LMN28" s="18"/>
      <c r="LMZ28" s="18"/>
      <c r="LNL28" s="18"/>
      <c r="LNX28" s="18"/>
      <c r="LOJ28" s="18"/>
      <c r="LOV28" s="18"/>
      <c r="LPH28" s="18"/>
      <c r="LPT28" s="18"/>
      <c r="LQF28" s="18"/>
      <c r="LQR28" s="18"/>
      <c r="LRD28" s="18"/>
      <c r="LRP28" s="18"/>
      <c r="LSB28" s="18"/>
      <c r="LSN28" s="18"/>
      <c r="LSZ28" s="18"/>
      <c r="LTL28" s="18"/>
      <c r="LTX28" s="18"/>
      <c r="LUJ28" s="18"/>
      <c r="LUV28" s="18"/>
      <c r="LVH28" s="18"/>
      <c r="LVT28" s="18"/>
      <c r="LWF28" s="18"/>
      <c r="LWR28" s="18"/>
      <c r="LXD28" s="18"/>
      <c r="LXP28" s="18"/>
      <c r="LYB28" s="18"/>
      <c r="LYN28" s="18"/>
      <c r="LYZ28" s="18"/>
      <c r="LZL28" s="18"/>
      <c r="LZX28" s="18"/>
      <c r="MAJ28" s="18"/>
      <c r="MAV28" s="18"/>
      <c r="MBH28" s="18"/>
      <c r="MBT28" s="18"/>
      <c r="MCF28" s="18"/>
      <c r="MCR28" s="18"/>
      <c r="MDD28" s="18"/>
      <c r="MDP28" s="18"/>
      <c r="MEB28" s="18"/>
      <c r="MEN28" s="18"/>
      <c r="MEZ28" s="18"/>
      <c r="MFL28" s="18"/>
      <c r="MFX28" s="18"/>
      <c r="MGJ28" s="18"/>
      <c r="MGV28" s="18"/>
      <c r="MHH28" s="18"/>
      <c r="MHT28" s="18"/>
      <c r="MIF28" s="18"/>
      <c r="MIR28" s="18"/>
      <c r="MJD28" s="18"/>
      <c r="MJP28" s="18"/>
      <c r="MKB28" s="18"/>
      <c r="MKN28" s="18"/>
      <c r="MKZ28" s="18"/>
      <c r="MLL28" s="18"/>
      <c r="MLX28" s="18"/>
      <c r="MMJ28" s="18"/>
      <c r="MMV28" s="18"/>
      <c r="MNH28" s="18"/>
      <c r="MNT28" s="18"/>
      <c r="MOF28" s="18"/>
      <c r="MOR28" s="18"/>
      <c r="MPD28" s="18"/>
      <c r="MPP28" s="18"/>
      <c r="MQB28" s="18"/>
      <c r="MQN28" s="18"/>
      <c r="MQZ28" s="18"/>
      <c r="MRL28" s="18"/>
      <c r="MRX28" s="18"/>
      <c r="MSJ28" s="18"/>
      <c r="MSV28" s="18"/>
      <c r="MTH28" s="18"/>
      <c r="MTT28" s="18"/>
      <c r="MUF28" s="18"/>
      <c r="MUR28" s="18"/>
      <c r="MVD28" s="18"/>
      <c r="MVP28" s="18"/>
      <c r="MWB28" s="18"/>
      <c r="MWN28" s="18"/>
      <c r="MWZ28" s="18"/>
      <c r="MXL28" s="18"/>
      <c r="MXX28" s="18"/>
      <c r="MYJ28" s="18"/>
      <c r="MYV28" s="18"/>
      <c r="MZH28" s="18"/>
      <c r="MZT28" s="18"/>
      <c r="NAF28" s="18"/>
      <c r="NAR28" s="18"/>
      <c r="NBD28" s="18"/>
      <c r="NBP28" s="18"/>
      <c r="NCB28" s="18"/>
      <c r="NCN28" s="18"/>
      <c r="NCZ28" s="18"/>
      <c r="NDL28" s="18"/>
      <c r="NDX28" s="18"/>
      <c r="NEJ28" s="18"/>
      <c r="NEV28" s="18"/>
      <c r="NFH28" s="18"/>
      <c r="NFT28" s="18"/>
      <c r="NGF28" s="18"/>
      <c r="NGR28" s="18"/>
      <c r="NHD28" s="18"/>
      <c r="NHP28" s="18"/>
      <c r="NIB28" s="18"/>
      <c r="NIN28" s="18"/>
      <c r="NIZ28" s="18"/>
      <c r="NJL28" s="18"/>
      <c r="NJX28" s="18"/>
      <c r="NKJ28" s="18"/>
      <c r="NKV28" s="18"/>
      <c r="NLH28" s="18"/>
      <c r="NLT28" s="18"/>
      <c r="NMF28" s="18"/>
      <c r="NMR28" s="18"/>
      <c r="NND28" s="18"/>
      <c r="NNP28" s="18"/>
      <c r="NOB28" s="18"/>
      <c r="NON28" s="18"/>
      <c r="NOZ28" s="18"/>
      <c r="NPL28" s="18"/>
      <c r="NPX28" s="18"/>
      <c r="NQJ28" s="18"/>
      <c r="NQV28" s="18"/>
      <c r="NRH28" s="18"/>
      <c r="NRT28" s="18"/>
      <c r="NSF28" s="18"/>
      <c r="NSR28" s="18"/>
      <c r="NTD28" s="18"/>
      <c r="NTP28" s="18"/>
      <c r="NUB28" s="18"/>
      <c r="NUN28" s="18"/>
      <c r="NUZ28" s="18"/>
      <c r="NVL28" s="18"/>
      <c r="NVX28" s="18"/>
      <c r="NWJ28" s="18"/>
      <c r="NWV28" s="18"/>
      <c r="NXH28" s="18"/>
      <c r="NXT28" s="18"/>
      <c r="NYF28" s="18"/>
      <c r="NYR28" s="18"/>
      <c r="NZD28" s="18"/>
      <c r="NZP28" s="18"/>
      <c r="OAB28" s="18"/>
      <c r="OAN28" s="18"/>
      <c r="OAZ28" s="18"/>
      <c r="OBL28" s="18"/>
      <c r="OBX28" s="18"/>
      <c r="OCJ28" s="18"/>
      <c r="OCV28" s="18"/>
      <c r="ODH28" s="18"/>
      <c r="ODT28" s="18"/>
      <c r="OEF28" s="18"/>
      <c r="OER28" s="18"/>
      <c r="OFD28" s="18"/>
      <c r="OFP28" s="18"/>
      <c r="OGB28" s="18"/>
      <c r="OGN28" s="18"/>
      <c r="OGZ28" s="18"/>
      <c r="OHL28" s="18"/>
      <c r="OHX28" s="18"/>
      <c r="OIJ28" s="18"/>
      <c r="OIV28" s="18"/>
      <c r="OJH28" s="18"/>
      <c r="OJT28" s="18"/>
      <c r="OKF28" s="18"/>
      <c r="OKR28" s="18"/>
      <c r="OLD28" s="18"/>
      <c r="OLP28" s="18"/>
      <c r="OMB28" s="18"/>
      <c r="OMN28" s="18"/>
      <c r="OMZ28" s="18"/>
      <c r="ONL28" s="18"/>
      <c r="ONX28" s="18"/>
      <c r="OOJ28" s="18"/>
      <c r="OOV28" s="18"/>
      <c r="OPH28" s="18"/>
      <c r="OPT28" s="18"/>
      <c r="OQF28" s="18"/>
      <c r="OQR28" s="18"/>
      <c r="ORD28" s="18"/>
      <c r="ORP28" s="18"/>
      <c r="OSB28" s="18"/>
      <c r="OSN28" s="18"/>
      <c r="OSZ28" s="18"/>
      <c r="OTL28" s="18"/>
      <c r="OTX28" s="18"/>
      <c r="OUJ28" s="18"/>
      <c r="OUV28" s="18"/>
      <c r="OVH28" s="18"/>
      <c r="OVT28" s="18"/>
      <c r="OWF28" s="18"/>
      <c r="OWR28" s="18"/>
      <c r="OXD28" s="18"/>
      <c r="OXP28" s="18"/>
      <c r="OYB28" s="18"/>
      <c r="OYN28" s="18"/>
      <c r="OYZ28" s="18"/>
      <c r="OZL28" s="18"/>
      <c r="OZX28" s="18"/>
      <c r="PAJ28" s="18"/>
      <c r="PAV28" s="18"/>
      <c r="PBH28" s="18"/>
      <c r="PBT28" s="18"/>
      <c r="PCF28" s="18"/>
      <c r="PCR28" s="18"/>
      <c r="PDD28" s="18"/>
      <c r="PDP28" s="18"/>
      <c r="PEB28" s="18"/>
      <c r="PEN28" s="18"/>
      <c r="PEZ28" s="18"/>
      <c r="PFL28" s="18"/>
      <c r="PFX28" s="18"/>
      <c r="PGJ28" s="18"/>
      <c r="PGV28" s="18"/>
      <c r="PHH28" s="18"/>
      <c r="PHT28" s="18"/>
      <c r="PIF28" s="18"/>
      <c r="PIR28" s="18"/>
      <c r="PJD28" s="18"/>
      <c r="PJP28" s="18"/>
      <c r="PKB28" s="18"/>
      <c r="PKN28" s="18"/>
      <c r="PKZ28" s="18"/>
      <c r="PLL28" s="18"/>
      <c r="PLX28" s="18"/>
      <c r="PMJ28" s="18"/>
      <c r="PMV28" s="18"/>
      <c r="PNH28" s="18"/>
      <c r="PNT28" s="18"/>
      <c r="POF28" s="18"/>
      <c r="POR28" s="18"/>
      <c r="PPD28" s="18"/>
      <c r="PPP28" s="18"/>
      <c r="PQB28" s="18"/>
      <c r="PQN28" s="18"/>
      <c r="PQZ28" s="18"/>
      <c r="PRL28" s="18"/>
      <c r="PRX28" s="18"/>
      <c r="PSJ28" s="18"/>
      <c r="PSV28" s="18"/>
      <c r="PTH28" s="18"/>
      <c r="PTT28" s="18"/>
      <c r="PUF28" s="18"/>
      <c r="PUR28" s="18"/>
      <c r="PVD28" s="18"/>
      <c r="PVP28" s="18"/>
      <c r="PWB28" s="18"/>
      <c r="PWN28" s="18"/>
      <c r="PWZ28" s="18"/>
      <c r="PXL28" s="18"/>
      <c r="PXX28" s="18"/>
      <c r="PYJ28" s="18"/>
      <c r="PYV28" s="18"/>
      <c r="PZH28" s="18"/>
      <c r="PZT28" s="18"/>
      <c r="QAF28" s="18"/>
      <c r="QAR28" s="18"/>
      <c r="QBD28" s="18"/>
      <c r="QBP28" s="18"/>
      <c r="QCB28" s="18"/>
      <c r="QCN28" s="18"/>
      <c r="QCZ28" s="18"/>
      <c r="QDL28" s="18"/>
      <c r="QDX28" s="18"/>
      <c r="QEJ28" s="18"/>
      <c r="QEV28" s="18"/>
      <c r="QFH28" s="18"/>
      <c r="QFT28" s="18"/>
      <c r="QGF28" s="18"/>
      <c r="QGR28" s="18"/>
      <c r="QHD28" s="18"/>
      <c r="QHP28" s="18"/>
      <c r="QIB28" s="18"/>
      <c r="QIN28" s="18"/>
      <c r="QIZ28" s="18"/>
      <c r="QJL28" s="18"/>
      <c r="QJX28" s="18"/>
      <c r="QKJ28" s="18"/>
      <c r="QKV28" s="18"/>
      <c r="QLH28" s="18"/>
      <c r="QLT28" s="18"/>
      <c r="QMF28" s="18"/>
      <c r="QMR28" s="18"/>
      <c r="QND28" s="18"/>
      <c r="QNP28" s="18"/>
      <c r="QOB28" s="18"/>
      <c r="QON28" s="18"/>
      <c r="QOZ28" s="18"/>
      <c r="QPL28" s="18"/>
      <c r="QPX28" s="18"/>
      <c r="QQJ28" s="18"/>
      <c r="QQV28" s="18"/>
      <c r="QRH28" s="18"/>
      <c r="QRT28" s="18"/>
      <c r="QSF28" s="18"/>
      <c r="QSR28" s="18"/>
      <c r="QTD28" s="18"/>
      <c r="QTP28" s="18"/>
      <c r="QUB28" s="18"/>
      <c r="QUN28" s="18"/>
      <c r="QUZ28" s="18"/>
      <c r="QVL28" s="18"/>
      <c r="QVX28" s="18"/>
      <c r="QWJ28" s="18"/>
      <c r="QWV28" s="18"/>
      <c r="QXH28" s="18"/>
      <c r="QXT28" s="18"/>
      <c r="QYF28" s="18"/>
      <c r="QYR28" s="18"/>
      <c r="QZD28" s="18"/>
      <c r="QZP28" s="18"/>
      <c r="RAB28" s="18"/>
      <c r="RAN28" s="18"/>
      <c r="RAZ28" s="18"/>
      <c r="RBL28" s="18"/>
      <c r="RBX28" s="18"/>
      <c r="RCJ28" s="18"/>
      <c r="RCV28" s="18"/>
      <c r="RDH28" s="18"/>
      <c r="RDT28" s="18"/>
      <c r="REF28" s="18"/>
      <c r="RER28" s="18"/>
      <c r="RFD28" s="18"/>
      <c r="RFP28" s="18"/>
      <c r="RGB28" s="18"/>
      <c r="RGN28" s="18"/>
      <c r="RGZ28" s="18"/>
      <c r="RHL28" s="18"/>
      <c r="RHX28" s="18"/>
      <c r="RIJ28" s="18"/>
      <c r="RIV28" s="18"/>
      <c r="RJH28" s="18"/>
      <c r="RJT28" s="18"/>
      <c r="RKF28" s="18"/>
      <c r="RKR28" s="18"/>
      <c r="RLD28" s="18"/>
      <c r="RLP28" s="18"/>
      <c r="RMB28" s="18"/>
      <c r="RMN28" s="18"/>
      <c r="RMZ28" s="18"/>
      <c r="RNL28" s="18"/>
      <c r="RNX28" s="18"/>
      <c r="ROJ28" s="18"/>
      <c r="ROV28" s="18"/>
      <c r="RPH28" s="18"/>
      <c r="RPT28" s="18"/>
      <c r="RQF28" s="18"/>
      <c r="RQR28" s="18"/>
      <c r="RRD28" s="18"/>
      <c r="RRP28" s="18"/>
      <c r="RSB28" s="18"/>
      <c r="RSN28" s="18"/>
      <c r="RSZ28" s="18"/>
      <c r="RTL28" s="18"/>
      <c r="RTX28" s="18"/>
      <c r="RUJ28" s="18"/>
      <c r="RUV28" s="18"/>
      <c r="RVH28" s="18"/>
      <c r="RVT28" s="18"/>
      <c r="RWF28" s="18"/>
      <c r="RWR28" s="18"/>
      <c r="RXD28" s="18"/>
      <c r="RXP28" s="18"/>
      <c r="RYB28" s="18"/>
      <c r="RYN28" s="18"/>
      <c r="RYZ28" s="18"/>
      <c r="RZL28" s="18"/>
      <c r="RZX28" s="18"/>
      <c r="SAJ28" s="18"/>
      <c r="SAV28" s="18"/>
      <c r="SBH28" s="18"/>
      <c r="SBT28" s="18"/>
      <c r="SCF28" s="18"/>
      <c r="SCR28" s="18"/>
      <c r="SDD28" s="18"/>
      <c r="SDP28" s="18"/>
      <c r="SEB28" s="18"/>
      <c r="SEN28" s="18"/>
      <c r="SEZ28" s="18"/>
      <c r="SFL28" s="18"/>
      <c r="SFX28" s="18"/>
      <c r="SGJ28" s="18"/>
      <c r="SGV28" s="18"/>
      <c r="SHH28" s="18"/>
      <c r="SHT28" s="18"/>
      <c r="SIF28" s="18"/>
      <c r="SIR28" s="18"/>
      <c r="SJD28" s="18"/>
      <c r="SJP28" s="18"/>
      <c r="SKB28" s="18"/>
      <c r="SKN28" s="18"/>
      <c r="SKZ28" s="18"/>
      <c r="SLL28" s="18"/>
      <c r="SLX28" s="18"/>
      <c r="SMJ28" s="18"/>
      <c r="SMV28" s="18"/>
      <c r="SNH28" s="18"/>
      <c r="SNT28" s="18"/>
      <c r="SOF28" s="18"/>
      <c r="SOR28" s="18"/>
      <c r="SPD28" s="18"/>
      <c r="SPP28" s="18"/>
      <c r="SQB28" s="18"/>
      <c r="SQN28" s="18"/>
      <c r="SQZ28" s="18"/>
      <c r="SRL28" s="18"/>
      <c r="SRX28" s="18"/>
      <c r="SSJ28" s="18"/>
      <c r="SSV28" s="18"/>
      <c r="STH28" s="18"/>
      <c r="STT28" s="18"/>
      <c r="SUF28" s="18"/>
      <c r="SUR28" s="18"/>
      <c r="SVD28" s="18"/>
      <c r="SVP28" s="18"/>
      <c r="SWB28" s="18"/>
      <c r="SWN28" s="18"/>
      <c r="SWZ28" s="18"/>
      <c r="SXL28" s="18"/>
      <c r="SXX28" s="18"/>
      <c r="SYJ28" s="18"/>
      <c r="SYV28" s="18"/>
      <c r="SZH28" s="18"/>
      <c r="SZT28" s="18"/>
      <c r="TAF28" s="18"/>
      <c r="TAR28" s="18"/>
      <c r="TBD28" s="18"/>
      <c r="TBP28" s="18"/>
      <c r="TCB28" s="18"/>
      <c r="TCN28" s="18"/>
      <c r="TCZ28" s="18"/>
      <c r="TDL28" s="18"/>
      <c r="TDX28" s="18"/>
      <c r="TEJ28" s="18"/>
      <c r="TEV28" s="18"/>
      <c r="TFH28" s="18"/>
      <c r="TFT28" s="18"/>
      <c r="TGF28" s="18"/>
      <c r="TGR28" s="18"/>
      <c r="THD28" s="18"/>
      <c r="THP28" s="18"/>
      <c r="TIB28" s="18"/>
      <c r="TIN28" s="18"/>
      <c r="TIZ28" s="18"/>
      <c r="TJL28" s="18"/>
      <c r="TJX28" s="18"/>
      <c r="TKJ28" s="18"/>
      <c r="TKV28" s="18"/>
      <c r="TLH28" s="18"/>
      <c r="TLT28" s="18"/>
      <c r="TMF28" s="18"/>
      <c r="TMR28" s="18"/>
      <c r="TND28" s="18"/>
      <c r="TNP28" s="18"/>
      <c r="TOB28" s="18"/>
      <c r="TON28" s="18"/>
      <c r="TOZ28" s="18"/>
      <c r="TPL28" s="18"/>
      <c r="TPX28" s="18"/>
      <c r="TQJ28" s="18"/>
      <c r="TQV28" s="18"/>
      <c r="TRH28" s="18"/>
      <c r="TRT28" s="18"/>
      <c r="TSF28" s="18"/>
      <c r="TSR28" s="18"/>
      <c r="TTD28" s="18"/>
      <c r="TTP28" s="18"/>
      <c r="TUB28" s="18"/>
      <c r="TUN28" s="18"/>
      <c r="TUZ28" s="18"/>
      <c r="TVL28" s="18"/>
      <c r="TVX28" s="18"/>
      <c r="TWJ28" s="18"/>
      <c r="TWV28" s="18"/>
      <c r="TXH28" s="18"/>
      <c r="TXT28" s="18"/>
      <c r="TYF28" s="18"/>
      <c r="TYR28" s="18"/>
      <c r="TZD28" s="18"/>
      <c r="TZP28" s="18"/>
      <c r="UAB28" s="18"/>
      <c r="UAN28" s="18"/>
      <c r="UAZ28" s="18"/>
      <c r="UBL28" s="18"/>
      <c r="UBX28" s="18"/>
      <c r="UCJ28" s="18"/>
      <c r="UCV28" s="18"/>
      <c r="UDH28" s="18"/>
      <c r="UDT28" s="18"/>
      <c r="UEF28" s="18"/>
      <c r="UER28" s="18"/>
      <c r="UFD28" s="18"/>
      <c r="UFP28" s="18"/>
      <c r="UGB28" s="18"/>
      <c r="UGN28" s="18"/>
      <c r="UGZ28" s="18"/>
      <c r="UHL28" s="18"/>
      <c r="UHX28" s="18"/>
      <c r="UIJ28" s="18"/>
      <c r="UIV28" s="18"/>
      <c r="UJH28" s="18"/>
      <c r="UJT28" s="18"/>
      <c r="UKF28" s="18"/>
      <c r="UKR28" s="18"/>
      <c r="ULD28" s="18"/>
      <c r="ULP28" s="18"/>
      <c r="UMB28" s="18"/>
      <c r="UMN28" s="18"/>
      <c r="UMZ28" s="18"/>
      <c r="UNL28" s="18"/>
      <c r="UNX28" s="18"/>
      <c r="UOJ28" s="18"/>
      <c r="UOV28" s="18"/>
      <c r="UPH28" s="18"/>
      <c r="UPT28" s="18"/>
      <c r="UQF28" s="18"/>
      <c r="UQR28" s="18"/>
      <c r="URD28" s="18"/>
      <c r="URP28" s="18"/>
      <c r="USB28" s="18"/>
      <c r="USN28" s="18"/>
      <c r="USZ28" s="18"/>
      <c r="UTL28" s="18"/>
      <c r="UTX28" s="18"/>
      <c r="UUJ28" s="18"/>
      <c r="UUV28" s="18"/>
      <c r="UVH28" s="18"/>
      <c r="UVT28" s="18"/>
      <c r="UWF28" s="18"/>
      <c r="UWR28" s="18"/>
      <c r="UXD28" s="18"/>
      <c r="UXP28" s="18"/>
      <c r="UYB28" s="18"/>
      <c r="UYN28" s="18"/>
      <c r="UYZ28" s="18"/>
      <c r="UZL28" s="18"/>
      <c r="UZX28" s="18"/>
      <c r="VAJ28" s="18"/>
      <c r="VAV28" s="18"/>
      <c r="VBH28" s="18"/>
      <c r="VBT28" s="18"/>
      <c r="VCF28" s="18"/>
      <c r="VCR28" s="18"/>
      <c r="VDD28" s="18"/>
      <c r="VDP28" s="18"/>
      <c r="VEB28" s="18"/>
      <c r="VEN28" s="18"/>
      <c r="VEZ28" s="18"/>
      <c r="VFL28" s="18"/>
      <c r="VFX28" s="18"/>
      <c r="VGJ28" s="18"/>
      <c r="VGV28" s="18"/>
      <c r="VHH28" s="18"/>
      <c r="VHT28" s="18"/>
      <c r="VIF28" s="18"/>
      <c r="VIR28" s="18"/>
      <c r="VJD28" s="18"/>
      <c r="VJP28" s="18"/>
      <c r="VKB28" s="18"/>
      <c r="VKN28" s="18"/>
      <c r="VKZ28" s="18"/>
      <c r="VLL28" s="18"/>
      <c r="VLX28" s="18"/>
      <c r="VMJ28" s="18"/>
      <c r="VMV28" s="18"/>
      <c r="VNH28" s="18"/>
      <c r="VNT28" s="18"/>
      <c r="VOF28" s="18"/>
      <c r="VOR28" s="18"/>
      <c r="VPD28" s="18"/>
      <c r="VPP28" s="18"/>
      <c r="VQB28" s="18"/>
      <c r="VQN28" s="18"/>
      <c r="VQZ28" s="18"/>
      <c r="VRL28" s="18"/>
      <c r="VRX28" s="18"/>
      <c r="VSJ28" s="18"/>
      <c r="VSV28" s="18"/>
      <c r="VTH28" s="18"/>
      <c r="VTT28" s="18"/>
      <c r="VUF28" s="18"/>
      <c r="VUR28" s="18"/>
      <c r="VVD28" s="18"/>
      <c r="VVP28" s="18"/>
      <c r="VWB28" s="18"/>
      <c r="VWN28" s="18"/>
      <c r="VWZ28" s="18"/>
      <c r="VXL28" s="18"/>
      <c r="VXX28" s="18"/>
      <c r="VYJ28" s="18"/>
      <c r="VYV28" s="18"/>
      <c r="VZH28" s="18"/>
      <c r="VZT28" s="18"/>
      <c r="WAF28" s="18"/>
      <c r="WAR28" s="18"/>
      <c r="WBD28" s="18"/>
      <c r="WBP28" s="18"/>
      <c r="WCB28" s="18"/>
      <c r="WCN28" s="18"/>
      <c r="WCZ28" s="18"/>
      <c r="WDL28" s="18"/>
      <c r="WDX28" s="18"/>
      <c r="WEJ28" s="18"/>
      <c r="WEV28" s="18"/>
      <c r="WFH28" s="18"/>
      <c r="WFT28" s="18"/>
      <c r="WGF28" s="18"/>
      <c r="WGR28" s="18"/>
      <c r="WHD28" s="18"/>
      <c r="WHP28" s="18"/>
      <c r="WIB28" s="18"/>
      <c r="WIN28" s="18"/>
      <c r="WIZ28" s="18"/>
      <c r="WJL28" s="18"/>
      <c r="WJX28" s="18"/>
      <c r="WKJ28" s="18"/>
      <c r="WKV28" s="18"/>
      <c r="WLH28" s="18"/>
      <c r="WLT28" s="18"/>
      <c r="WMF28" s="18"/>
      <c r="WMR28" s="18"/>
      <c r="WND28" s="18"/>
      <c r="WNP28" s="18"/>
      <c r="WOB28" s="18"/>
      <c r="WON28" s="18"/>
      <c r="WOZ28" s="18"/>
      <c r="WPL28" s="18"/>
      <c r="WPX28" s="18"/>
      <c r="WQJ28" s="18"/>
      <c r="WQV28" s="18"/>
      <c r="WRH28" s="18"/>
      <c r="WRT28" s="18"/>
      <c r="WSF28" s="18"/>
      <c r="WSR28" s="18"/>
      <c r="WTD28" s="18"/>
      <c r="WTP28" s="18"/>
      <c r="WUB28" s="18"/>
      <c r="WUN28" s="18"/>
      <c r="WUZ28" s="18"/>
      <c r="WVL28" s="18"/>
      <c r="WVX28" s="18"/>
      <c r="WWJ28" s="18"/>
      <c r="WWV28" s="18"/>
      <c r="WXH28" s="18"/>
      <c r="WXT28" s="18"/>
      <c r="WYF28" s="18"/>
      <c r="WYR28" s="18"/>
      <c r="WZD28" s="18"/>
      <c r="WZP28" s="18"/>
      <c r="XAB28" s="18"/>
      <c r="XAN28" s="18"/>
      <c r="XAZ28" s="18"/>
      <c r="XBL28" s="18"/>
      <c r="XBX28" s="18"/>
      <c r="XCJ28" s="18"/>
      <c r="XCV28" s="18"/>
      <c r="XDH28" s="18"/>
      <c r="XDT28" s="18"/>
      <c r="XEF28" s="18"/>
    </row>
    <row r="29" spans="1:1024 1036:2044 2056:3064 3076:4096 4108:5116 5128:6136 6148:7168 7180:8188 8200:9208 9220:10240 10252:11260 11272:12280 12292:13312 13324:14332 14344:15352 15364:16360" x14ac:dyDescent="0.3">
      <c r="B29" s="61"/>
      <c r="C29" s="61"/>
      <c r="D29" s="61"/>
      <c r="E29" s="61"/>
      <c r="F29" s="61"/>
      <c r="G29" s="61"/>
      <c r="H29" s="61"/>
      <c r="I29" s="61"/>
      <c r="J29" s="60"/>
      <c r="K29" s="61"/>
      <c r="L29" s="61"/>
      <c r="O29" s="26"/>
      <c r="P29" s="26"/>
      <c r="Q29" s="26"/>
      <c r="R29" s="26"/>
    </row>
    <row r="30" spans="1:1024 1036:2044 2056:3064 3076:4096 4108:5116 5128:6136 6148:7168 7180:8188 8200:9208 9220:10240 10252:11260 11272:12280 12292:13312 13324:14332 14344:15352 15364:16360" x14ac:dyDescent="0.3">
      <c r="O30" s="26"/>
      <c r="P30" s="26"/>
      <c r="Q30" s="26"/>
      <c r="R30" s="26"/>
    </row>
    <row r="31" spans="1:1024 1036:2044 2056:3064 3076:4096 4108:5116 5128:6136 6148:7168 7180:8188 8200:9208 9220:10240 10252:11260 11272:12280 12292:13312 13324:14332 14344:15352 15364:16360" x14ac:dyDescent="0.3">
      <c r="D31" s="63"/>
      <c r="E31" s="63"/>
      <c r="F31" s="63"/>
      <c r="G31" s="63"/>
      <c r="H31" s="63"/>
      <c r="I31" s="63"/>
      <c r="O31" s="26"/>
      <c r="P31" s="26"/>
      <c r="Q31" s="26"/>
      <c r="R31" s="26"/>
    </row>
    <row r="32" spans="1:1024 1036:2044 2056:3064 3076:4096 4108:5116 5128:6136 6148:7168 7180:8188 8200:9208 9220:10240 10252:11260 11272:12280 12292:13312 13324:14332 14344:15352 15364:16360" x14ac:dyDescent="0.3">
      <c r="D32" s="63"/>
      <c r="E32" s="63"/>
      <c r="F32" s="63"/>
      <c r="G32" s="63"/>
      <c r="H32" s="63"/>
      <c r="I32" s="63"/>
      <c r="O32" s="26"/>
      <c r="P32" s="26"/>
      <c r="Q32" s="26"/>
      <c r="R32" s="26"/>
    </row>
    <row r="33" spans="2:18" x14ac:dyDescent="0.3">
      <c r="B33" s="1"/>
      <c r="C33" s="1"/>
      <c r="D33" s="63"/>
      <c r="E33" s="63"/>
      <c r="F33" s="63"/>
      <c r="G33" s="63"/>
      <c r="H33" s="63"/>
      <c r="I33" s="63"/>
      <c r="J33" s="60"/>
      <c r="K33" s="1"/>
      <c r="L33" s="1"/>
      <c r="O33" s="26"/>
      <c r="P33" s="26"/>
      <c r="Q33" s="26"/>
      <c r="R33" s="26"/>
    </row>
    <row r="34" spans="2:18" x14ac:dyDescent="0.3">
      <c r="D34" s="63"/>
      <c r="E34" s="63"/>
      <c r="F34" s="63"/>
      <c r="G34" s="63"/>
      <c r="H34" s="63"/>
      <c r="I34" s="63"/>
    </row>
    <row r="36" spans="2:18" x14ac:dyDescent="0.3">
      <c r="D36" s="63"/>
      <c r="E36" s="63"/>
      <c r="F36" s="63"/>
      <c r="G36" s="63"/>
      <c r="H36" s="63"/>
      <c r="I36" s="63"/>
    </row>
    <row r="37" spans="2:18" x14ac:dyDescent="0.3">
      <c r="D37" s="63"/>
      <c r="E37" s="63"/>
      <c r="F37" s="63"/>
      <c r="G37" s="63"/>
      <c r="H37" s="63"/>
      <c r="I37" s="63"/>
    </row>
    <row r="38" spans="2:18" x14ac:dyDescent="0.3">
      <c r="D38" s="63"/>
      <c r="E38" s="63"/>
      <c r="F38" s="63"/>
      <c r="G38" s="63"/>
      <c r="H38" s="63"/>
      <c r="I38" s="63"/>
    </row>
    <row r="39" spans="2:18" x14ac:dyDescent="0.3">
      <c r="D39" s="63"/>
      <c r="E39" s="63"/>
      <c r="F39" s="63"/>
      <c r="G39" s="63"/>
      <c r="H39" s="63"/>
      <c r="I39" s="63"/>
    </row>
    <row r="41" spans="2:18" x14ac:dyDescent="0.3">
      <c r="D41" s="64"/>
      <c r="E41" s="64"/>
      <c r="F41" s="64"/>
      <c r="G41" s="64"/>
      <c r="H41" s="64"/>
      <c r="I41" s="64"/>
    </row>
    <row r="42" spans="2:18" x14ac:dyDescent="0.3">
      <c r="D42" s="64"/>
      <c r="E42" s="64"/>
      <c r="F42" s="64"/>
      <c r="G42" s="64"/>
      <c r="H42" s="64"/>
      <c r="I42" s="64"/>
    </row>
    <row r="43" spans="2:18" x14ac:dyDescent="0.3">
      <c r="D43" s="64"/>
      <c r="E43" s="64"/>
      <c r="F43" s="64"/>
      <c r="G43" s="64"/>
      <c r="H43" s="64"/>
      <c r="I43" s="64"/>
    </row>
    <row r="44" spans="2:18" x14ac:dyDescent="0.3">
      <c r="D44" s="64"/>
      <c r="E44" s="64"/>
      <c r="F44" s="64"/>
      <c r="G44" s="64"/>
      <c r="H44" s="64"/>
      <c r="I44" s="64"/>
    </row>
  </sheetData>
  <pageMargins left="0.7" right="0.7" top="0.75" bottom="0.75" header="0.3" footer="0.3"/>
  <pageSetup paperSize="304" orientation="portrait" r:id="rId1"/>
  <customProperties>
    <customPr name="SheetOptions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2dcbe2-4e8e-4629-b197-82ae287d7d36" xsi:nil="true"/>
    <lcf76f155ced4ddcb4097134ff3c332f xmlns="9a8df84f-07e5-4120-8fc1-bf0494d5fc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08DF05AF75D44AEF9EB31F22CBCEA" ma:contentTypeVersion="18" ma:contentTypeDescription="Create a new document." ma:contentTypeScope="" ma:versionID="e6f1cc9f7fae20c6ded264774d0821ce">
  <xsd:schema xmlns:xsd="http://www.w3.org/2001/XMLSchema" xmlns:xs="http://www.w3.org/2001/XMLSchema" xmlns:p="http://schemas.microsoft.com/office/2006/metadata/properties" xmlns:ns2="fe2dcbe2-4e8e-4629-b197-82ae287d7d36" xmlns:ns3="9a8df84f-07e5-4120-8fc1-bf0494d5fc42" targetNamespace="http://schemas.microsoft.com/office/2006/metadata/properties" ma:root="true" ma:fieldsID="8ab4857ba2f935f9e02f182d71d258fd" ns2:_="" ns3:_="">
    <xsd:import namespace="fe2dcbe2-4e8e-4629-b197-82ae287d7d36"/>
    <xsd:import namespace="9a8df84f-07e5-4120-8fc1-bf0494d5fc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dcbe2-4e8e-4629-b197-82ae287d7d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087277-d571-4fe7-be4d-9b9cbe8d88df}" ma:internalName="TaxCatchAll" ma:showField="CatchAllData" ma:web="fe2dcbe2-4e8e-4629-b197-82ae287d7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df84f-07e5-4120-8fc1-bf0494d5f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dd5c078-b1c9-448c-827a-ca010be97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BED326-B723-47B5-BCE2-AA74A4BD2524}">
  <ds:schemaRefs>
    <ds:schemaRef ds:uri="http://schemas.microsoft.com/office/2006/metadata/properties"/>
    <ds:schemaRef ds:uri="http://schemas.microsoft.com/office/infopath/2007/PartnerControls"/>
    <ds:schemaRef ds:uri="fe2dcbe2-4e8e-4629-b197-82ae287d7d36"/>
    <ds:schemaRef ds:uri="9a8df84f-07e5-4120-8fc1-bf0494d5fc42"/>
  </ds:schemaRefs>
</ds:datastoreItem>
</file>

<file path=customXml/itemProps2.xml><?xml version="1.0" encoding="utf-8"?>
<ds:datastoreItem xmlns:ds="http://schemas.openxmlformats.org/officeDocument/2006/customXml" ds:itemID="{3C941C3F-B058-4DCD-82AA-6F559FDDA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99B4D-DA62-4A3A-8F10-DD0185E59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dcbe2-4e8e-4629-b197-82ae287d7d36"/>
    <ds:schemaRef ds:uri="9a8df84f-07e5-4120-8fc1-bf0494d5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PnL</vt:lpstr>
      <vt:lpstr>BS</vt:lpstr>
      <vt:lpstr>CF</vt:lpstr>
      <vt:lpstr>Segment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Bingefors</dc:creator>
  <cp:keywords/>
  <dc:description/>
  <cp:lastModifiedBy>Tom Rogn</cp:lastModifiedBy>
  <cp:revision/>
  <dcterms:created xsi:type="dcterms:W3CDTF">2015-06-05T18:17:20Z</dcterms:created>
  <dcterms:modified xsi:type="dcterms:W3CDTF">2024-02-15T12:23:28Z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0x01010066C08DF05AF75D44AEF9EB31F22CBCEA</vt:lpwstr>
  </property>
</Properties>
</file>